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ODE\projects\sysop71\_tournaments\sheets\"/>
    </mc:Choice>
  </mc:AlternateContent>
  <xr:revisionPtr revIDLastSave="0" documentId="8_{0013D124-3EE4-4525-8C79-D43476A04E82}" xr6:coauthVersionLast="47" xr6:coauthVersionMax="47" xr10:uidLastSave="{00000000-0000-0000-0000-000000000000}"/>
  <bookViews>
    <workbookView xWindow="28680" yWindow="-120" windowWidth="25440" windowHeight="15390" activeTab="10" xr2:uid="{43B2D380-D541-4D82-B070-907991E6725B}"/>
  </bookViews>
  <sheets>
    <sheet name="Match1" sheetId="1" r:id="rId1"/>
    <sheet name="Match2" sheetId="2" r:id="rId2"/>
    <sheet name="Match3" sheetId="3" r:id="rId3"/>
    <sheet name="Match4" sheetId="4" r:id="rId4"/>
    <sheet name="Match5" sheetId="5" r:id="rId5"/>
    <sheet name="Match6" sheetId="6" r:id="rId6"/>
    <sheet name="Match7" sheetId="7" r:id="rId7"/>
    <sheet name="Match8" sheetId="8" r:id="rId8"/>
    <sheet name="Match9" sheetId="9" r:id="rId9"/>
    <sheet name="Match10" sheetId="10" r:id="rId10"/>
    <sheet name="Overview" sheetId="11" r:id="rId11"/>
    <sheet name="Data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1" l="1"/>
  <c r="C31" i="11"/>
  <c r="D31" i="11"/>
  <c r="E31" i="11"/>
  <c r="F31" i="11"/>
  <c r="G31" i="11"/>
  <c r="B32" i="11"/>
  <c r="C32" i="11"/>
  <c r="D32" i="11"/>
  <c r="E32" i="11"/>
  <c r="F32" i="11"/>
  <c r="G32" i="11"/>
  <c r="B33" i="11"/>
  <c r="C33" i="11"/>
  <c r="D33" i="11"/>
  <c r="E33" i="11"/>
  <c r="F33" i="11"/>
  <c r="G33" i="11"/>
  <c r="B34" i="11"/>
  <c r="C34" i="11"/>
  <c r="D34" i="11"/>
  <c r="E34" i="11"/>
  <c r="F34" i="11"/>
  <c r="G34" i="11"/>
  <c r="C30" i="11"/>
  <c r="D30" i="11"/>
  <c r="E30" i="11"/>
  <c r="F30" i="11"/>
  <c r="G30" i="11"/>
  <c r="B30" i="11"/>
  <c r="C21" i="11"/>
  <c r="D21" i="11"/>
  <c r="E21" i="11"/>
  <c r="F21" i="11"/>
  <c r="G21" i="11"/>
  <c r="C22" i="11"/>
  <c r="D22" i="11"/>
  <c r="E22" i="11"/>
  <c r="F22" i="11"/>
  <c r="G22" i="11"/>
  <c r="C23" i="11"/>
  <c r="D23" i="11"/>
  <c r="E23" i="11"/>
  <c r="F23" i="11"/>
  <c r="G23" i="11"/>
  <c r="C24" i="11"/>
  <c r="D24" i="11"/>
  <c r="E24" i="11"/>
  <c r="F24" i="11"/>
  <c r="G24" i="11"/>
  <c r="C25" i="11"/>
  <c r="D25" i="11"/>
  <c r="E25" i="11"/>
  <c r="F25" i="11"/>
  <c r="G25" i="11"/>
  <c r="B22" i="11"/>
  <c r="B23" i="11"/>
  <c r="B24" i="11"/>
  <c r="B25" i="11"/>
  <c r="B21" i="11"/>
  <c r="G12" i="11"/>
  <c r="G11" i="11"/>
  <c r="G10" i="11"/>
  <c r="G9" i="11"/>
  <c r="G8" i="11"/>
  <c r="F12" i="11"/>
  <c r="F11" i="11"/>
  <c r="F10" i="11"/>
  <c r="F9" i="11"/>
  <c r="F8" i="11"/>
  <c r="E12" i="11"/>
  <c r="E11" i="11"/>
  <c r="E10" i="11"/>
  <c r="E9" i="11"/>
  <c r="E8" i="11"/>
  <c r="D12" i="11"/>
  <c r="D11" i="11"/>
  <c r="D10" i="11"/>
  <c r="D9" i="11"/>
  <c r="D8" i="11"/>
  <c r="C12" i="11"/>
  <c r="C11" i="11"/>
  <c r="C10" i="11"/>
  <c r="C9" i="11"/>
  <c r="C8" i="11"/>
  <c r="G7" i="11"/>
  <c r="F7" i="11"/>
  <c r="E7" i="11"/>
  <c r="D7" i="11"/>
  <c r="C7" i="11"/>
  <c r="B12" i="11"/>
  <c r="B11" i="11"/>
  <c r="B10" i="11"/>
  <c r="B9" i="11"/>
  <c r="B8" i="11"/>
  <c r="B7" i="11"/>
  <c r="G6" i="11"/>
  <c r="F6" i="11"/>
  <c r="E6" i="11"/>
  <c r="D6" i="11"/>
  <c r="C6" i="11"/>
  <c r="B6" i="11"/>
  <c r="G5" i="11"/>
  <c r="F5" i="11"/>
  <c r="E5" i="11"/>
  <c r="D5" i="11"/>
  <c r="C5" i="11"/>
  <c r="B5" i="11"/>
  <c r="G4" i="11"/>
  <c r="G3" i="11"/>
  <c r="F4" i="11"/>
  <c r="E4" i="11"/>
  <c r="D4" i="11"/>
  <c r="C4" i="11"/>
  <c r="B4" i="11"/>
  <c r="F3" i="11"/>
  <c r="E3" i="11"/>
  <c r="D3" i="11"/>
  <c r="C3" i="11"/>
  <c r="B3" i="11"/>
  <c r="G24" i="10"/>
  <c r="F24" i="10"/>
  <c r="E24" i="10"/>
  <c r="D24" i="10"/>
  <c r="C24" i="10"/>
  <c r="B24" i="10"/>
  <c r="G15" i="10"/>
  <c r="F15" i="10"/>
  <c r="E15" i="10"/>
  <c r="D15" i="10"/>
  <c r="C15" i="10"/>
  <c r="B15" i="10"/>
  <c r="G24" i="9"/>
  <c r="F24" i="9"/>
  <c r="E24" i="9"/>
  <c r="D24" i="9"/>
  <c r="C24" i="9"/>
  <c r="B24" i="9"/>
  <c r="G15" i="9"/>
  <c r="F15" i="9"/>
  <c r="E15" i="9"/>
  <c r="D15" i="9"/>
  <c r="C15" i="9"/>
  <c r="B15" i="9"/>
  <c r="G24" i="8"/>
  <c r="F24" i="8"/>
  <c r="E24" i="8"/>
  <c r="D24" i="8"/>
  <c r="C24" i="8"/>
  <c r="B24" i="8"/>
  <c r="G15" i="8"/>
  <c r="F15" i="8"/>
  <c r="E15" i="8"/>
  <c r="D15" i="8"/>
  <c r="C15" i="8"/>
  <c r="B15" i="8"/>
  <c r="G24" i="7"/>
  <c r="F24" i="7"/>
  <c r="E24" i="7"/>
  <c r="D24" i="7"/>
  <c r="C24" i="7"/>
  <c r="B24" i="7"/>
  <c r="G15" i="7"/>
  <c r="F15" i="7"/>
  <c r="E15" i="7"/>
  <c r="D15" i="7"/>
  <c r="C15" i="7"/>
  <c r="B15" i="7"/>
  <c r="G24" i="6"/>
  <c r="F24" i="6"/>
  <c r="E24" i="6"/>
  <c r="D24" i="6"/>
  <c r="C24" i="6"/>
  <c r="B24" i="6"/>
  <c r="G15" i="6"/>
  <c r="F15" i="6"/>
  <c r="E15" i="6"/>
  <c r="D15" i="6"/>
  <c r="C15" i="6"/>
  <c r="B15" i="6"/>
  <c r="G24" i="5"/>
  <c r="F24" i="5"/>
  <c r="E24" i="5"/>
  <c r="D24" i="5"/>
  <c r="C24" i="5"/>
  <c r="B24" i="5"/>
  <c r="G15" i="5"/>
  <c r="F15" i="5"/>
  <c r="E15" i="5"/>
  <c r="D15" i="5"/>
  <c r="C15" i="5"/>
  <c r="B15" i="5"/>
  <c r="G24" i="4"/>
  <c r="F24" i="4"/>
  <c r="E24" i="4"/>
  <c r="D24" i="4"/>
  <c r="C24" i="4"/>
  <c r="B24" i="4"/>
  <c r="G15" i="4"/>
  <c r="F15" i="4"/>
  <c r="E15" i="4"/>
  <c r="D15" i="4"/>
  <c r="C15" i="4"/>
  <c r="B15" i="4"/>
  <c r="G24" i="3"/>
  <c r="F24" i="3"/>
  <c r="E24" i="3"/>
  <c r="D24" i="3"/>
  <c r="C24" i="3"/>
  <c r="B24" i="3"/>
  <c r="G15" i="3"/>
  <c r="F15" i="3"/>
  <c r="E15" i="3"/>
  <c r="D15" i="3"/>
  <c r="C15" i="3"/>
  <c r="B15" i="3"/>
  <c r="G24" i="2"/>
  <c r="F24" i="2"/>
  <c r="E24" i="2"/>
  <c r="D24" i="2"/>
  <c r="C24" i="2"/>
  <c r="B24" i="2"/>
  <c r="G15" i="2"/>
  <c r="F15" i="2"/>
  <c r="E15" i="2"/>
  <c r="D15" i="2"/>
  <c r="C15" i="2"/>
  <c r="B15" i="2"/>
  <c r="C24" i="1"/>
  <c r="D24" i="1"/>
  <c r="E24" i="1"/>
  <c r="F24" i="1"/>
  <c r="G24" i="1"/>
  <c r="B24" i="1"/>
  <c r="G15" i="1"/>
  <c r="F15" i="1"/>
  <c r="E15" i="1"/>
  <c r="D15" i="1"/>
  <c r="C15" i="1"/>
  <c r="B15" i="1"/>
  <c r="G17" i="11" l="1"/>
  <c r="G16" i="11"/>
  <c r="E17" i="11"/>
  <c r="F17" i="11"/>
  <c r="D17" i="11"/>
  <c r="C17" i="11"/>
  <c r="B17" i="11"/>
  <c r="E26" i="11"/>
  <c r="D16" i="11"/>
  <c r="F16" i="11"/>
  <c r="C16" i="11"/>
  <c r="B26" i="11"/>
  <c r="B16" i="11"/>
  <c r="D35" i="11"/>
  <c r="C35" i="11"/>
  <c r="B35" i="11"/>
  <c r="E16" i="11"/>
  <c r="G26" i="11"/>
  <c r="D26" i="11"/>
  <c r="C26" i="11"/>
  <c r="F26" i="11"/>
  <c r="G35" i="11"/>
  <c r="F35" i="11"/>
  <c r="E35" i="11"/>
</calcChain>
</file>

<file path=xl/sharedStrings.xml><?xml version="1.0" encoding="utf-8"?>
<sst xmlns="http://schemas.openxmlformats.org/spreadsheetml/2006/main" count="491" uniqueCount="154">
  <si>
    <t>Matches</t>
  </si>
  <si>
    <t>Round</t>
  </si>
  <si>
    <t>Map</t>
  </si>
  <si>
    <t>Result</t>
  </si>
  <si>
    <t>Final Score</t>
  </si>
  <si>
    <t>Date</t>
  </si>
  <si>
    <t>Game Mode</t>
  </si>
  <si>
    <t>Game Length</t>
  </si>
  <si>
    <t>Scoreboard</t>
  </si>
  <si>
    <t>Maps</t>
  </si>
  <si>
    <t>Game Modes</t>
  </si>
  <si>
    <t>Control</t>
  </si>
  <si>
    <t>Escort</t>
  </si>
  <si>
    <t>Clash</t>
  </si>
  <si>
    <t>Flashpoint</t>
  </si>
  <si>
    <t>Hybrid</t>
  </si>
  <si>
    <t>Busan</t>
  </si>
  <si>
    <t>Ilios</t>
  </si>
  <si>
    <t>Lijiang Tower</t>
  </si>
  <si>
    <t>Nepal</t>
  </si>
  <si>
    <t>Oasis</t>
  </si>
  <si>
    <t>Circuit Royal</t>
  </si>
  <si>
    <t>Dorado</t>
  </si>
  <si>
    <t>Havana</t>
  </si>
  <si>
    <t>Junkertown</t>
  </si>
  <si>
    <t>Rialto</t>
  </si>
  <si>
    <t>Route 66</t>
  </si>
  <si>
    <t>Watchpoint: Gibraltar</t>
  </si>
  <si>
    <t>Blizzard World</t>
  </si>
  <si>
    <t>Eichenwalde</t>
  </si>
  <si>
    <t>Hollywood</t>
  </si>
  <si>
    <t>King's Row</t>
  </si>
  <si>
    <t>Midtown</t>
  </si>
  <si>
    <t>Numbani</t>
  </si>
  <si>
    <t>Paraiso</t>
  </si>
  <si>
    <t>Colosseo</t>
  </si>
  <si>
    <t>Esperanca</t>
  </si>
  <si>
    <t>New Queen Street</t>
  </si>
  <si>
    <t>Ayutthaya</t>
  </si>
  <si>
    <t>Black Forest</t>
  </si>
  <si>
    <t>Chateau Guillard</t>
  </si>
  <si>
    <t>Ecopoint: Antarctica</t>
  </si>
  <si>
    <t>Kanezaka</t>
  </si>
  <si>
    <t>Malevento</t>
  </si>
  <si>
    <t>Necropolis</t>
  </si>
  <si>
    <t>Petra</t>
  </si>
  <si>
    <t>Workshop</t>
  </si>
  <si>
    <t>Hanamura</t>
  </si>
  <si>
    <t>Horizon Lunar Colony</t>
  </si>
  <si>
    <t>Paris</t>
  </si>
  <si>
    <t>Temple of Anubis</t>
  </si>
  <si>
    <t>Volskaya Industries</t>
  </si>
  <si>
    <t>Map:</t>
  </si>
  <si>
    <t>Result:</t>
  </si>
  <si>
    <t>Final Score:</t>
  </si>
  <si>
    <t>Date:</t>
  </si>
  <si>
    <t>Game Mode:</t>
  </si>
  <si>
    <t>Game Length:</t>
  </si>
  <si>
    <t>Blue Team</t>
  </si>
  <si>
    <t>Player</t>
  </si>
  <si>
    <t>Eliminations</t>
  </si>
  <si>
    <t>Assists</t>
  </si>
  <si>
    <t>Deaths</t>
  </si>
  <si>
    <t>Damage</t>
  </si>
  <si>
    <t>Healing</t>
  </si>
  <si>
    <t>Mitigation</t>
  </si>
  <si>
    <t>Red Team</t>
  </si>
  <si>
    <t>Total</t>
  </si>
  <si>
    <t>Victory</t>
  </si>
  <si>
    <t>Defeat</t>
  </si>
  <si>
    <t>Draw</t>
  </si>
  <si>
    <t>Game Stats</t>
  </si>
  <si>
    <t>Team</t>
  </si>
  <si>
    <t>Blue</t>
  </si>
  <si>
    <t>Red</t>
  </si>
  <si>
    <t>Suravasa</t>
  </si>
  <si>
    <t>Hanaoka</t>
  </si>
  <si>
    <t>Throne of Anubis</t>
  </si>
  <si>
    <t>New Junk City</t>
  </si>
  <si>
    <t>TOTALS</t>
  </si>
  <si>
    <t>PLAYER1</t>
  </si>
  <si>
    <t>PLAYER2</t>
  </si>
  <si>
    <t>PLAYER3</t>
  </si>
  <si>
    <t>PLAYER4</t>
  </si>
  <si>
    <t>PLAYER5</t>
  </si>
  <si>
    <t>2 vs 0</t>
  </si>
  <si>
    <t>01/10/25 - 20:01</t>
  </si>
  <si>
    <t>SYSOP71</t>
  </si>
  <si>
    <t>AGARDNEXUS</t>
  </si>
  <si>
    <t>ZANIST</t>
  </si>
  <si>
    <t>AGARDBW1491</t>
  </si>
  <si>
    <t>AGARDKALANI</t>
  </si>
  <si>
    <t>GORGOTH</t>
  </si>
  <si>
    <t>BAYAREATOP86</t>
  </si>
  <si>
    <t>NIFKBJ</t>
  </si>
  <si>
    <t>BWONEAXX</t>
  </si>
  <si>
    <t>FATII</t>
  </si>
  <si>
    <t>1 vs 0</t>
  </si>
  <si>
    <t>01/10/25 - 20:18</t>
  </si>
  <si>
    <t>Push</t>
  </si>
  <si>
    <t>CHICANO</t>
  </si>
  <si>
    <t>SILENTPEDRO</t>
  </si>
  <si>
    <t>STEPH</t>
  </si>
  <si>
    <t>CHRISPYLAYZZ</t>
  </si>
  <si>
    <t>SIMPLYSOVIET</t>
  </si>
  <si>
    <t>3 vs 1</t>
  </si>
  <si>
    <t>01/10/25 - 20:35</t>
  </si>
  <si>
    <t>MAUVELO</t>
  </si>
  <si>
    <t>MORANDRA</t>
  </si>
  <si>
    <t>SOL</t>
  </si>
  <si>
    <t>MIMIKYU</t>
  </si>
  <si>
    <t>SKROT</t>
  </si>
  <si>
    <t>3 vs 0</t>
  </si>
  <si>
    <t>01/10/25 - 20:49</t>
  </si>
  <si>
    <t>ZONDEL</t>
  </si>
  <si>
    <t>TEAWTI</t>
  </si>
  <si>
    <t>STORMBRINGER</t>
  </si>
  <si>
    <t>01/10/25 - 21:01</t>
  </si>
  <si>
    <t>MIATHEGOTH</t>
  </si>
  <si>
    <t>BOBAFINZ</t>
  </si>
  <si>
    <t>KATJAMI</t>
  </si>
  <si>
    <t>GALAXYPOX</t>
  </si>
  <si>
    <t>JUNKENSTE1N</t>
  </si>
  <si>
    <t>01/10/25 - 21:49</t>
  </si>
  <si>
    <t>Samoa</t>
  </si>
  <si>
    <t>01/10/25 - 21:03</t>
  </si>
  <si>
    <t>01/10/25 - 22:16</t>
  </si>
  <si>
    <t>NEXPREEN</t>
  </si>
  <si>
    <t>MADSPACEGXRL</t>
  </si>
  <si>
    <t>PPNAVAS7</t>
  </si>
  <si>
    <t>ILUVPERC30S2</t>
  </si>
  <si>
    <t>THEMANUAL</t>
  </si>
  <si>
    <t>NOTHINGBAGEL</t>
  </si>
  <si>
    <t>FROGBOY</t>
  </si>
  <si>
    <t>GRADUALEEL</t>
  </si>
  <si>
    <t>TASTICNERO</t>
  </si>
  <si>
    <t>UNICORNFEET</t>
  </si>
  <si>
    <t>GUNNER20</t>
  </si>
  <si>
    <t>ELYIBANIAN</t>
  </si>
  <si>
    <t>FRIDCHIS</t>
  </si>
  <si>
    <t>ALFREDOZAMA</t>
  </si>
  <si>
    <t>MISTERCOITO</t>
  </si>
  <si>
    <t>SRTOALLIN</t>
  </si>
  <si>
    <t>MOOSERAT</t>
  </si>
  <si>
    <t>SEBASELCID</t>
  </si>
  <si>
    <t>DAXKDNA</t>
  </si>
  <si>
    <t>SKYLAR</t>
  </si>
  <si>
    <t>Runasapi</t>
  </si>
  <si>
    <t>01/10/25 - 21:39</t>
  </si>
  <si>
    <t>KODZUKEN</t>
  </si>
  <si>
    <t>DAE</t>
  </si>
  <si>
    <t>DEMON3312</t>
  </si>
  <si>
    <t>CHEESEODA</t>
  </si>
  <si>
    <t>EPSILON077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</si>
</sst>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0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CE5A8-6F3E-48BF-810D-182F0C8DC1A3}">
  <dimension ref="A1:G24"/>
  <sheetViews>
    <sheetView workbookViewId="0">
      <selection sqref="A1:XFD1048576"/>
    </sheetView>
  </sheetViews>
  <sheetFormatPr defaultRowHeight="15" x14ac:dyDescent="0.25"/>
  <cols>
    <col min="1" max="1" width="14.42578125" bestFit="1" customWidth="1"/>
    <col min="2" max="2" width="14.710937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52</v>
      </c>
      <c r="B1" t="s">
        <v>16</v>
      </c>
    </row>
    <row r="2" spans="1:7" x14ac:dyDescent="0.25">
      <c r="A2" t="s">
        <v>53</v>
      </c>
      <c r="B2" t="s">
        <v>68</v>
      </c>
    </row>
    <row r="3" spans="1:7" x14ac:dyDescent="0.25">
      <c r="A3" t="s">
        <v>54</v>
      </c>
      <c r="B3" t="s">
        <v>85</v>
      </c>
    </row>
    <row r="4" spans="1:7" x14ac:dyDescent="0.25">
      <c r="A4" t="s">
        <v>55</v>
      </c>
      <c r="B4" t="s">
        <v>86</v>
      </c>
    </row>
    <row r="5" spans="1:7" x14ac:dyDescent="0.25">
      <c r="A5" t="s">
        <v>56</v>
      </c>
      <c r="B5" t="s">
        <v>11</v>
      </c>
    </row>
    <row r="6" spans="1:7" x14ac:dyDescent="0.25">
      <c r="A6" t="s">
        <v>57</v>
      </c>
      <c r="B6" s="1">
        <v>0.3888888888888889</v>
      </c>
    </row>
    <row r="8" spans="1:7" x14ac:dyDescent="0.25">
      <c r="A8" t="s">
        <v>58</v>
      </c>
    </row>
    <row r="9" spans="1:7" x14ac:dyDescent="0.25">
      <c r="A9" t="s">
        <v>59</v>
      </c>
      <c r="B9" t="s">
        <v>60</v>
      </c>
      <c r="C9" t="s">
        <v>61</v>
      </c>
      <c r="D9" t="s">
        <v>62</v>
      </c>
      <c r="E9" t="s">
        <v>63</v>
      </c>
      <c r="F9" t="s">
        <v>64</v>
      </c>
      <c r="G9" t="s">
        <v>65</v>
      </c>
    </row>
    <row r="10" spans="1:7" x14ac:dyDescent="0.25">
      <c r="A10" t="s">
        <v>87</v>
      </c>
      <c r="B10">
        <v>31</v>
      </c>
      <c r="C10">
        <v>2</v>
      </c>
      <c r="D10">
        <v>2</v>
      </c>
      <c r="E10">
        <v>10723</v>
      </c>
      <c r="F10">
        <v>0</v>
      </c>
      <c r="G10">
        <v>11035</v>
      </c>
    </row>
    <row r="11" spans="1:7" x14ac:dyDescent="0.25">
      <c r="A11" t="s">
        <v>88</v>
      </c>
      <c r="B11">
        <v>20</v>
      </c>
      <c r="C11">
        <v>7</v>
      </c>
      <c r="D11">
        <v>6</v>
      </c>
      <c r="E11">
        <v>9367</v>
      </c>
      <c r="F11">
        <v>0</v>
      </c>
      <c r="G11">
        <v>0</v>
      </c>
    </row>
    <row r="12" spans="1:7" x14ac:dyDescent="0.25">
      <c r="A12" t="s">
        <v>89</v>
      </c>
      <c r="B12">
        <v>23</v>
      </c>
      <c r="C12">
        <v>4</v>
      </c>
      <c r="D12">
        <v>4</v>
      </c>
      <c r="E12">
        <v>9851</v>
      </c>
      <c r="F12">
        <v>0</v>
      </c>
      <c r="G12">
        <v>0</v>
      </c>
    </row>
    <row r="13" spans="1:7" x14ac:dyDescent="0.25">
      <c r="A13" t="s">
        <v>90</v>
      </c>
      <c r="B13">
        <v>22</v>
      </c>
      <c r="C13">
        <v>19</v>
      </c>
      <c r="D13">
        <v>6</v>
      </c>
      <c r="E13">
        <v>5586</v>
      </c>
      <c r="F13">
        <v>8413</v>
      </c>
      <c r="G13">
        <v>0</v>
      </c>
    </row>
    <row r="14" spans="1:7" x14ac:dyDescent="0.25">
      <c r="A14" t="s">
        <v>91</v>
      </c>
      <c r="B14">
        <v>8</v>
      </c>
      <c r="C14">
        <v>26</v>
      </c>
      <c r="D14">
        <v>5</v>
      </c>
      <c r="E14">
        <v>1316</v>
      </c>
      <c r="F14">
        <v>11063</v>
      </c>
      <c r="G14">
        <v>0</v>
      </c>
    </row>
    <row r="15" spans="1:7" x14ac:dyDescent="0.25">
      <c r="A15" t="s">
        <v>67</v>
      </c>
      <c r="B15">
        <f t="shared" ref="B15:G15" si="0">SUM(B10:B14)</f>
        <v>104</v>
      </c>
      <c r="C15">
        <f t="shared" si="0"/>
        <v>58</v>
      </c>
      <c r="D15">
        <f t="shared" si="0"/>
        <v>23</v>
      </c>
      <c r="E15">
        <f t="shared" si="0"/>
        <v>36843</v>
      </c>
      <c r="F15">
        <f t="shared" si="0"/>
        <v>19476</v>
      </c>
      <c r="G15">
        <f t="shared" si="0"/>
        <v>11035</v>
      </c>
    </row>
    <row r="17" spans="1:7" x14ac:dyDescent="0.25">
      <c r="A17" t="s">
        <v>66</v>
      </c>
    </row>
    <row r="18" spans="1:7" x14ac:dyDescent="0.25">
      <c r="A18" t="s">
        <v>59</v>
      </c>
      <c r="B18" t="s">
        <v>60</v>
      </c>
      <c r="C18" t="s">
        <v>61</v>
      </c>
      <c r="D18" t="s">
        <v>62</v>
      </c>
      <c r="E18" t="s">
        <v>63</v>
      </c>
      <c r="F18" t="s">
        <v>64</v>
      </c>
      <c r="G18" t="s">
        <v>65</v>
      </c>
    </row>
    <row r="19" spans="1:7" x14ac:dyDescent="0.25">
      <c r="A19" t="s">
        <v>92</v>
      </c>
      <c r="B19">
        <v>16</v>
      </c>
      <c r="C19">
        <v>4</v>
      </c>
      <c r="D19">
        <v>10</v>
      </c>
      <c r="E19">
        <v>9355</v>
      </c>
      <c r="F19">
        <v>0</v>
      </c>
      <c r="G19">
        <v>9110</v>
      </c>
    </row>
    <row r="20" spans="1:7" x14ac:dyDescent="0.25">
      <c r="A20" t="s">
        <v>93</v>
      </c>
      <c r="B20">
        <v>10</v>
      </c>
      <c r="C20">
        <v>1</v>
      </c>
      <c r="D20">
        <v>12</v>
      </c>
      <c r="E20">
        <v>7538</v>
      </c>
      <c r="F20">
        <v>1221</v>
      </c>
      <c r="G20">
        <v>0</v>
      </c>
    </row>
    <row r="21" spans="1:7" x14ac:dyDescent="0.25">
      <c r="A21" t="s">
        <v>94</v>
      </c>
      <c r="B21">
        <v>9</v>
      </c>
      <c r="C21">
        <v>0</v>
      </c>
      <c r="D21">
        <v>6</v>
      </c>
      <c r="E21">
        <v>7368</v>
      </c>
      <c r="F21">
        <v>0</v>
      </c>
      <c r="G21">
        <v>2812</v>
      </c>
    </row>
    <row r="22" spans="1:7" x14ac:dyDescent="0.25">
      <c r="A22" t="s">
        <v>95</v>
      </c>
      <c r="B22">
        <v>4</v>
      </c>
      <c r="C22">
        <v>11</v>
      </c>
      <c r="D22">
        <v>6</v>
      </c>
      <c r="E22">
        <v>3245</v>
      </c>
      <c r="F22">
        <v>9674</v>
      </c>
      <c r="G22">
        <v>0</v>
      </c>
    </row>
    <row r="23" spans="1:7" x14ac:dyDescent="0.25">
      <c r="A23" t="s">
        <v>96</v>
      </c>
      <c r="B23">
        <v>8</v>
      </c>
      <c r="C23">
        <v>6</v>
      </c>
      <c r="D23">
        <v>9</v>
      </c>
      <c r="E23">
        <v>3898</v>
      </c>
      <c r="F23">
        <v>6798</v>
      </c>
      <c r="G23">
        <v>0</v>
      </c>
    </row>
    <row r="24" spans="1:7" x14ac:dyDescent="0.25">
      <c r="A24" t="s">
        <v>67</v>
      </c>
      <c r="B24">
        <f>SUM(B19:B23)</f>
        <v>47</v>
      </c>
      <c r="C24">
        <f t="shared" ref="C24:G24" si="1">SUM(C19:C23)</f>
        <v>22</v>
      </c>
      <c r="D24">
        <f t="shared" si="1"/>
        <v>43</v>
      </c>
      <c r="E24">
        <f t="shared" si="1"/>
        <v>31404</v>
      </c>
      <c r="F24">
        <f t="shared" si="1"/>
        <v>17693</v>
      </c>
      <c r="G24">
        <f t="shared" si="1"/>
        <v>11922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5743B1D4-FC57-43EE-A33F-6D13E4D221AB}">
          <x14:formula1>
            <xm:f>Data!$A$2:$A$41</xm:f>
          </x14:formula1>
          <xm:sqref>B1</xm:sqref>
        </x14:dataValidation>
        <x14:dataValidation type="list" allowBlank="1" showInputMessage="1" showErrorMessage="1" xr:uid="{6C66C222-867E-4B2D-8C58-2FA56D79C2C7}">
          <x14:formula1>
            <xm:f>Data!$B$2:$B$6</xm:f>
          </x14:formula1>
          <xm:sqref>B5</xm:sqref>
        </x14:dataValidation>
        <x14:dataValidation type="list" allowBlank="1" showInputMessage="1" showErrorMessage="1" xr:uid="{44C65642-FAF3-449E-B1AB-BEBA2268EAB3}">
          <x14:formula1>
            <xm:f>Data!$C$2:$C$4</xm:f>
          </x14:formula1>
          <xm:sqref>B2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E706B-0434-4912-8A8D-2BDE8C30F282}">
  <dimension ref="A1:G24"/>
  <sheetViews>
    <sheetView workbookViewId="0"/>
  </sheetViews>
  <sheetFormatPr defaultRowHeight="15" x14ac:dyDescent="0.25"/>
  <cols>
    <col min="1" max="1" width="15" bestFit="1" customWidth="1"/>
    <col min="2" max="2" width="14.710937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52</v>
      </c>
      <c r="B1" t="s">
        <v>34</v>
      </c>
    </row>
    <row r="2" spans="1:7" x14ac:dyDescent="0.25">
      <c r="A2" t="s">
        <v>53</v>
      </c>
      <c r="B2" t="s">
        <v>69</v>
      </c>
    </row>
    <row r="3" spans="1:7" x14ac:dyDescent="0.25">
      <c r="A3" t="s">
        <v>54</v>
      </c>
      <c r="B3" t="s">
        <v>85</v>
      </c>
    </row>
    <row r="4" spans="1:7" x14ac:dyDescent="0.25">
      <c r="A4" t="s">
        <v>55</v>
      </c>
      <c r="B4" t="s">
        <v>126</v>
      </c>
    </row>
    <row r="5" spans="1:7" x14ac:dyDescent="0.25">
      <c r="A5" t="s">
        <v>56</v>
      </c>
      <c r="B5" t="s">
        <v>15</v>
      </c>
    </row>
    <row r="6" spans="1:7" x14ac:dyDescent="0.25">
      <c r="A6" t="s">
        <v>57</v>
      </c>
      <c r="B6" s="1">
        <v>0.375</v>
      </c>
    </row>
    <row r="8" spans="1:7" x14ac:dyDescent="0.25">
      <c r="A8" t="s">
        <v>58</v>
      </c>
    </row>
    <row r="9" spans="1:7" x14ac:dyDescent="0.25">
      <c r="A9" t="s">
        <v>59</v>
      </c>
      <c r="B9" t="s">
        <v>60</v>
      </c>
      <c r="C9" t="s">
        <v>61</v>
      </c>
      <c r="D9" t="s">
        <v>62</v>
      </c>
      <c r="E9" t="s">
        <v>63</v>
      </c>
      <c r="F9" t="s">
        <v>64</v>
      </c>
      <c r="G9" t="s">
        <v>65</v>
      </c>
    </row>
    <row r="10" spans="1:7" x14ac:dyDescent="0.25">
      <c r="A10" t="s">
        <v>87</v>
      </c>
      <c r="B10">
        <v>19</v>
      </c>
      <c r="C10">
        <v>9</v>
      </c>
      <c r="D10">
        <v>5</v>
      </c>
      <c r="E10">
        <v>6434</v>
      </c>
      <c r="F10">
        <v>0</v>
      </c>
      <c r="G10">
        <v>5868</v>
      </c>
    </row>
    <row r="11" spans="1:7" x14ac:dyDescent="0.25">
      <c r="A11" t="s">
        <v>88</v>
      </c>
      <c r="B11">
        <v>18</v>
      </c>
      <c r="C11">
        <v>6</v>
      </c>
      <c r="D11">
        <v>6</v>
      </c>
      <c r="E11">
        <v>7412</v>
      </c>
      <c r="F11">
        <v>0</v>
      </c>
      <c r="G11">
        <v>0</v>
      </c>
    </row>
    <row r="12" spans="1:7" x14ac:dyDescent="0.25">
      <c r="A12" t="s">
        <v>89</v>
      </c>
      <c r="B12">
        <v>25</v>
      </c>
      <c r="C12">
        <v>8</v>
      </c>
      <c r="D12">
        <v>7</v>
      </c>
      <c r="E12">
        <v>5146</v>
      </c>
      <c r="F12">
        <v>0</v>
      </c>
      <c r="G12">
        <v>0</v>
      </c>
    </row>
    <row r="13" spans="1:7" x14ac:dyDescent="0.25">
      <c r="A13" t="s">
        <v>90</v>
      </c>
      <c r="B13">
        <v>18</v>
      </c>
      <c r="C13">
        <v>13</v>
      </c>
      <c r="D13">
        <v>6</v>
      </c>
      <c r="E13">
        <v>5907</v>
      </c>
      <c r="F13">
        <v>9106</v>
      </c>
      <c r="G13">
        <v>0</v>
      </c>
    </row>
    <row r="14" spans="1:7" x14ac:dyDescent="0.25">
      <c r="A14" t="s">
        <v>91</v>
      </c>
      <c r="B14">
        <v>5</v>
      </c>
      <c r="C14">
        <v>13</v>
      </c>
      <c r="D14">
        <v>5</v>
      </c>
      <c r="E14">
        <v>587</v>
      </c>
      <c r="F14">
        <v>11918</v>
      </c>
      <c r="G14">
        <v>0</v>
      </c>
    </row>
    <row r="15" spans="1:7" x14ac:dyDescent="0.25">
      <c r="A15" t="s">
        <v>67</v>
      </c>
      <c r="B15">
        <f t="shared" ref="B15:G15" si="0">SUM(B10:B14)</f>
        <v>85</v>
      </c>
      <c r="C15">
        <f t="shared" si="0"/>
        <v>49</v>
      </c>
      <c r="D15">
        <f t="shared" si="0"/>
        <v>29</v>
      </c>
      <c r="E15">
        <f t="shared" si="0"/>
        <v>25486</v>
      </c>
      <c r="F15">
        <f t="shared" si="0"/>
        <v>21024</v>
      </c>
      <c r="G15">
        <f t="shared" si="0"/>
        <v>5868</v>
      </c>
    </row>
    <row r="17" spans="1:7" x14ac:dyDescent="0.25">
      <c r="A17" t="s">
        <v>66</v>
      </c>
    </row>
    <row r="18" spans="1:7" x14ac:dyDescent="0.25">
      <c r="A18" t="s">
        <v>59</v>
      </c>
      <c r="B18" t="s">
        <v>60</v>
      </c>
      <c r="C18" t="s">
        <v>61</v>
      </c>
      <c r="D18" t="s">
        <v>62</v>
      </c>
      <c r="E18" t="s">
        <v>63</v>
      </c>
      <c r="F18" t="s">
        <v>64</v>
      </c>
      <c r="G18" t="s">
        <v>65</v>
      </c>
    </row>
    <row r="19" spans="1:7" x14ac:dyDescent="0.25">
      <c r="A19" t="s">
        <v>127</v>
      </c>
      <c r="B19">
        <v>15</v>
      </c>
      <c r="C19">
        <v>5</v>
      </c>
      <c r="D19">
        <v>6</v>
      </c>
      <c r="E19">
        <v>8720</v>
      </c>
      <c r="F19">
        <v>38</v>
      </c>
      <c r="G19">
        <v>5089</v>
      </c>
    </row>
    <row r="20" spans="1:7" x14ac:dyDescent="0.25">
      <c r="A20" t="s">
        <v>128</v>
      </c>
      <c r="B20">
        <v>11</v>
      </c>
      <c r="C20">
        <v>0</v>
      </c>
      <c r="D20">
        <v>10</v>
      </c>
      <c r="E20">
        <v>5584</v>
      </c>
      <c r="F20">
        <v>0</v>
      </c>
      <c r="G20">
        <v>0</v>
      </c>
    </row>
    <row r="21" spans="1:7" x14ac:dyDescent="0.25">
      <c r="A21" t="s">
        <v>129</v>
      </c>
      <c r="B21">
        <v>14</v>
      </c>
      <c r="C21">
        <v>0</v>
      </c>
      <c r="D21">
        <v>11</v>
      </c>
      <c r="E21">
        <v>6574</v>
      </c>
      <c r="F21">
        <v>318</v>
      </c>
      <c r="G21">
        <v>65</v>
      </c>
    </row>
    <row r="22" spans="1:7" x14ac:dyDescent="0.25">
      <c r="A22" t="s">
        <v>130</v>
      </c>
      <c r="B22">
        <v>15</v>
      </c>
      <c r="C22">
        <v>5</v>
      </c>
      <c r="D22">
        <v>5</v>
      </c>
      <c r="E22">
        <v>9306</v>
      </c>
      <c r="F22">
        <v>5346</v>
      </c>
      <c r="G22">
        <v>196</v>
      </c>
    </row>
    <row r="23" spans="1:7" x14ac:dyDescent="0.25">
      <c r="A23" t="s">
        <v>131</v>
      </c>
      <c r="B23">
        <v>8</v>
      </c>
      <c r="C23">
        <v>13</v>
      </c>
      <c r="D23">
        <v>5</v>
      </c>
      <c r="E23">
        <v>4130</v>
      </c>
      <c r="F23">
        <v>4391</v>
      </c>
      <c r="G23">
        <v>0</v>
      </c>
    </row>
    <row r="24" spans="1:7" x14ac:dyDescent="0.25">
      <c r="A24" t="s">
        <v>67</v>
      </c>
      <c r="B24">
        <f>SUM(B19:B23)</f>
        <v>63</v>
      </c>
      <c r="C24">
        <f t="shared" ref="C24:G24" si="1">SUM(C19:C23)</f>
        <v>23</v>
      </c>
      <c r="D24">
        <f t="shared" si="1"/>
        <v>37</v>
      </c>
      <c r="E24">
        <f t="shared" si="1"/>
        <v>34314</v>
      </c>
      <c r="F24">
        <f t="shared" si="1"/>
        <v>10093</v>
      </c>
      <c r="G24">
        <f t="shared" si="1"/>
        <v>5350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6074BD5-A2A4-4CB0-ABFF-76678E00216D}">
          <x14:formula1>
            <xm:f>Data!$B$2:$B$6</xm:f>
          </x14:formula1>
          <xm:sqref>B5</xm:sqref>
        </x14:dataValidation>
        <x14:dataValidation type="list" allowBlank="1" showInputMessage="1" showErrorMessage="1" xr:uid="{B4B13E36-0645-4012-BD86-8BCC2DD29B62}">
          <x14:formula1>
            <xm:f>Data!$C$2:$C$4</xm:f>
          </x14:formula1>
          <xm:sqref>B2</xm:sqref>
        </x14:dataValidation>
        <x14:dataValidation type="list" allowBlank="1" showInputMessage="1" showErrorMessage="1" xr:uid="{062E21AF-45EA-41DD-9256-EC88E88AFCC9}">
          <x14:formula1>
            <xm:f>Data!$A$2:$A$41</xm:f>
          </x14:formula1>
          <xm:sqref>B1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DDD8-5A62-4750-98CC-B3A012EC1496}">
  <dimension ref="A1:H35"/>
  <sheetViews>
    <sheetView tabSelected="1" workbookViewId="0"/>
  </sheetViews>
  <sheetFormatPr defaultRowHeight="15" x14ac:dyDescent="0.25"/>
  <cols>
    <col min="1" max="1" width="14" bestFit="1" customWidth="1"/>
    <col min="2" max="2" width="12.85546875" bestFit="1" customWidth="1"/>
    <col min="3" max="3" width="7.28515625" bestFit="1" customWidth="1"/>
    <col min="4" max="4" width="10.7109375" bestFit="1" customWidth="1"/>
    <col min="5" max="5" width="14.7109375" bestFit="1" customWidth="1"/>
    <col min="6" max="6" width="11.42578125" bestFit="1" customWidth="1"/>
    <col min="7" max="7" width="12.28515625" bestFit="1" customWidth="1"/>
    <col min="8" max="8" width="11.140625" bestFit="1" customWidth="1"/>
  </cols>
  <sheetData>
    <row r="1" spans="1:8" x14ac:dyDescent="0.25">
      <c r="A1" t="s">
        <v>0</v>
      </c>
    </row>
    <row r="2" spans="1:8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</row>
    <row r="3" spans="1:8" x14ac:dyDescent="0.25">
      <c r="A3">
        <v>1</v>
      </c>
      <c r="B3" t="str">
        <f>Match1!B1</f>
        <v>Busan</v>
      </c>
      <c r="C3" t="str">
        <f>Match1!B2</f>
        <v>Victory</v>
      </c>
      <c r="D3" t="str">
        <f>Match1!B3</f>
        <v>2 vs 0</v>
      </c>
      <c r="E3" t="str">
        <f>Match1!B4</f>
        <v>01/10/25 - 20:01</v>
      </c>
      <c r="F3" t="str">
        <f>Match1!B5</f>
        <v>Control</v>
      </c>
      <c r="G3" s="2">
        <f>Match1!B6</f>
        <v>0.3888888888888889</v>
      </c>
    </row>
    <row r="4" spans="1:8" x14ac:dyDescent="0.25">
      <c r="A4">
        <v>2</v>
      </c>
      <c r="B4" t="str">
        <f>Match2!B1</f>
        <v>Esperanca</v>
      </c>
      <c r="C4" t="str">
        <f>Match2!B2</f>
        <v>Victory</v>
      </c>
      <c r="D4" t="str">
        <f>Match2!B3</f>
        <v>1 vs 0</v>
      </c>
      <c r="E4" t="str">
        <f>Match2!B4</f>
        <v>01/10/25 - 20:18</v>
      </c>
      <c r="F4" t="str">
        <f>Match2!B5</f>
        <v>Push</v>
      </c>
      <c r="G4" s="2">
        <f>Match2!B6</f>
        <v>0.3527777777777778</v>
      </c>
    </row>
    <row r="5" spans="1:8" x14ac:dyDescent="0.25">
      <c r="A5">
        <v>3</v>
      </c>
      <c r="B5" t="str">
        <f>Match3!B1</f>
        <v>Suravasa</v>
      </c>
      <c r="C5" t="str">
        <f>Match3!B2</f>
        <v>Victory</v>
      </c>
      <c r="D5" t="str">
        <f>Match3!B3</f>
        <v>3 vs 1</v>
      </c>
      <c r="E5" t="str">
        <f>Match3!B4</f>
        <v>01/10/25 - 20:35</v>
      </c>
      <c r="F5" t="str">
        <f>Match3!B5</f>
        <v>Flashpoint</v>
      </c>
      <c r="G5" s="2">
        <f>Match3!B6</f>
        <v>0.5</v>
      </c>
    </row>
    <row r="6" spans="1:8" x14ac:dyDescent="0.25">
      <c r="A6">
        <v>4</v>
      </c>
      <c r="B6" t="str">
        <f>Match4!$B1</f>
        <v>King's Row</v>
      </c>
      <c r="C6" t="str">
        <f>Match4!$B2</f>
        <v>Victory</v>
      </c>
      <c r="D6" t="str">
        <f>Match4!$B3</f>
        <v>3 vs 0</v>
      </c>
      <c r="E6" t="str">
        <f>Match4!$B4</f>
        <v>01/10/25 - 20:49</v>
      </c>
      <c r="F6" t="str">
        <f>Match4!$B5</f>
        <v>Hybrid</v>
      </c>
      <c r="G6" s="2">
        <f>Match4!$B6</f>
        <v>0.40277777777777779</v>
      </c>
    </row>
    <row r="7" spans="1:8" x14ac:dyDescent="0.25">
      <c r="A7">
        <v>5</v>
      </c>
      <c r="B7" t="str">
        <f>Match5!$B1</f>
        <v>Colosseo</v>
      </c>
      <c r="C7" t="str">
        <f>Match5!$B2</f>
        <v>Victory</v>
      </c>
      <c r="D7" t="str">
        <f>Match5!$B3</f>
        <v>1 vs 0</v>
      </c>
      <c r="E7" t="str">
        <f>Match5!$B4</f>
        <v>01/10/25 - 21:01</v>
      </c>
      <c r="F7" t="str">
        <f>Match5!$B5</f>
        <v>Push</v>
      </c>
      <c r="G7" s="2">
        <f>Match5!$B6</f>
        <v>0.33750000000000002</v>
      </c>
    </row>
    <row r="8" spans="1:8" x14ac:dyDescent="0.25">
      <c r="A8">
        <v>6</v>
      </c>
      <c r="B8" t="str">
        <f>Match6!$B$1</f>
        <v>New Junk City</v>
      </c>
      <c r="C8" t="str">
        <f>Match6!$B$2</f>
        <v>Victory</v>
      </c>
      <c r="D8" t="str">
        <f>Match6!$B$3</f>
        <v>3 vs 0</v>
      </c>
      <c r="E8" t="str">
        <f>Match6!$B$4</f>
        <v>01/10/25 - 21:01</v>
      </c>
      <c r="F8" t="str">
        <f>Match6!$B$5</f>
        <v>Control</v>
      </c>
      <c r="G8" s="2">
        <f>Match6!$B$6</f>
        <v>0</v>
      </c>
    </row>
    <row r="9" spans="1:8" x14ac:dyDescent="0.25">
      <c r="A9">
        <v>7</v>
      </c>
      <c r="B9" t="str">
        <f>Match7!$B$1</f>
        <v>Runasapi</v>
      </c>
      <c r="C9" t="str">
        <f>Match7!$B$2</f>
        <v>Victory</v>
      </c>
      <c r="D9" t="str">
        <f>Match7!$B$3</f>
        <v>1 vs 0</v>
      </c>
      <c r="E9" t="str">
        <f>Match7!$B$4</f>
        <v>01/10/25 - 21:39</v>
      </c>
      <c r="F9" t="str">
        <f>Match7!$B$5</f>
        <v>Push</v>
      </c>
      <c r="G9" s="2">
        <f>Match7!$B$6</f>
        <v>0.35138888888888886</v>
      </c>
    </row>
    <row r="10" spans="1:8" x14ac:dyDescent="0.25">
      <c r="A10">
        <v>8</v>
      </c>
      <c r="B10" t="str">
        <f>Match8!$B$1</f>
        <v>Route 66</v>
      </c>
      <c r="C10" t="str">
        <f>Match8!$B$2</f>
        <v>Victory</v>
      </c>
      <c r="D10" t="str">
        <f>Match8!$B$3</f>
        <v>3 vs 0</v>
      </c>
      <c r="E10" t="str">
        <f>Match8!$B$4</f>
        <v>01/10/25 - 21:49</v>
      </c>
      <c r="F10" t="str">
        <f>Match8!$B$5</f>
        <v>Escort</v>
      </c>
      <c r="G10" s="2">
        <f>Match8!$B$6</f>
        <v>0.22847222222222222</v>
      </c>
    </row>
    <row r="11" spans="1:8" x14ac:dyDescent="0.25">
      <c r="A11">
        <v>9</v>
      </c>
      <c r="B11" t="str">
        <f>Match9!$B$1</f>
        <v>Suravasa</v>
      </c>
      <c r="C11" t="str">
        <f>Match9!$B$2</f>
        <v>Victory</v>
      </c>
      <c r="D11" t="str">
        <f>Match9!$B$3</f>
        <v>2 vs 0</v>
      </c>
      <c r="E11" t="str">
        <f>Match9!$B$4</f>
        <v>01/10/25 - 21:03</v>
      </c>
      <c r="F11" t="str">
        <f>Match9!$B$5</f>
        <v>Control</v>
      </c>
      <c r="G11" s="2">
        <f>Match9!$B$6</f>
        <v>0.41944444444444445</v>
      </c>
    </row>
    <row r="12" spans="1:8" x14ac:dyDescent="0.25">
      <c r="A12">
        <v>10</v>
      </c>
      <c r="B12" t="str">
        <f>Match10!$B$1</f>
        <v>Paraiso</v>
      </c>
      <c r="C12" t="str">
        <f>Match10!$B$2</f>
        <v>Defeat</v>
      </c>
      <c r="D12" t="str">
        <f>Match10!$B$3</f>
        <v>2 vs 0</v>
      </c>
      <c r="E12" t="str">
        <f>Match10!$B$4</f>
        <v>01/10/25 - 22:16</v>
      </c>
      <c r="F12" t="str">
        <f>Match10!$B$5</f>
        <v>Hybrid</v>
      </c>
      <c r="G12" s="2">
        <f>Match10!$B$6</f>
        <v>0.375</v>
      </c>
    </row>
    <row r="14" spans="1:8" x14ac:dyDescent="0.25">
      <c r="A14" t="s">
        <v>71</v>
      </c>
    </row>
    <row r="15" spans="1:8" x14ac:dyDescent="0.25">
      <c r="A15" t="s">
        <v>72</v>
      </c>
      <c r="B15" t="s">
        <v>60</v>
      </c>
      <c r="C15" t="s">
        <v>61</v>
      </c>
      <c r="D15" t="s">
        <v>62</v>
      </c>
      <c r="E15" t="s">
        <v>63</v>
      </c>
      <c r="F15" t="s">
        <v>64</v>
      </c>
      <c r="G15" t="s">
        <v>65</v>
      </c>
    </row>
    <row r="16" spans="1:8" x14ac:dyDescent="0.25">
      <c r="A16" t="s">
        <v>73</v>
      </c>
      <c r="B16">
        <f>SUM(Match1:Match10!B15)</f>
        <v>812</v>
      </c>
      <c r="C16">
        <f>SUM(Match1:Match10!C15)</f>
        <v>475</v>
      </c>
      <c r="D16">
        <f>SUM(Match1:Match10!D15)</f>
        <v>220</v>
      </c>
      <c r="E16">
        <f>SUM(Match1:Match10!E15)</f>
        <v>361009</v>
      </c>
      <c r="F16">
        <f>SUM(Match1:Match10!F15)</f>
        <v>169618</v>
      </c>
      <c r="G16">
        <f>SUM(Match1:Match10!G15)</f>
        <v>69131</v>
      </c>
    </row>
    <row r="17" spans="1:7" x14ac:dyDescent="0.25">
      <c r="A17" t="s">
        <v>74</v>
      </c>
      <c r="B17">
        <f>SUM(Match1:Match10!B24)</f>
        <v>506</v>
      </c>
      <c r="C17">
        <f>SUM(Match1:Match10!C24)</f>
        <v>234</v>
      </c>
      <c r="D17">
        <f>SUM(Match1:Match10!D24)</f>
        <v>320</v>
      </c>
      <c r="E17">
        <f>SUM(Match1:Match10!E24)</f>
        <v>278154</v>
      </c>
      <c r="F17">
        <f>SUM(Match1:Match10!F24)</f>
        <v>134041</v>
      </c>
      <c r="G17">
        <f>SUM(Match1:Match10!G24)</f>
        <v>77900</v>
      </c>
    </row>
    <row r="19" spans="1:7" x14ac:dyDescent="0.25">
      <c r="A19" t="s">
        <v>58</v>
      </c>
    </row>
    <row r="20" spans="1:7" x14ac:dyDescent="0.25">
      <c r="A20" t="s">
        <v>59</v>
      </c>
      <c r="B20" t="s">
        <v>60</v>
      </c>
      <c r="C20" t="s">
        <v>61</v>
      </c>
      <c r="D20" t="s">
        <v>62</v>
      </c>
      <c r="E20" t="s">
        <v>63</v>
      </c>
      <c r="F20" t="s">
        <v>64</v>
      </c>
      <c r="G20" t="s">
        <v>65</v>
      </c>
    </row>
    <row r="21" spans="1:7" x14ac:dyDescent="0.25">
      <c r="A21" t="s">
        <v>87</v>
      </c>
      <c r="B21">
        <f>SUM(Match1:Match10!B10)</f>
        <v>193</v>
      </c>
      <c r="C21">
        <f>SUM(Match1:Match10!C10)</f>
        <v>62</v>
      </c>
      <c r="D21">
        <f>SUM(Match1:Match10!D10)</f>
        <v>43</v>
      </c>
      <c r="E21">
        <f>SUM(Match1:Match10!E10)</f>
        <v>76346</v>
      </c>
      <c r="F21">
        <f>SUM(Match1:Match10!F10)</f>
        <v>57</v>
      </c>
      <c r="G21">
        <f>SUM(Match1:Match10!G10)</f>
        <v>63200</v>
      </c>
    </row>
    <row r="22" spans="1:7" x14ac:dyDescent="0.25">
      <c r="A22" t="s">
        <v>88</v>
      </c>
      <c r="B22">
        <f>SUM(Match1:Match10!B11)</f>
        <v>177</v>
      </c>
      <c r="C22">
        <f>SUM(Match1:Match10!C11)</f>
        <v>38</v>
      </c>
      <c r="D22">
        <f>SUM(Match1:Match10!D11)</f>
        <v>38</v>
      </c>
      <c r="E22">
        <f>SUM(Match1:Match10!E11)</f>
        <v>88399</v>
      </c>
      <c r="F22">
        <f>SUM(Match1:Match10!F11)</f>
        <v>684</v>
      </c>
      <c r="G22">
        <f>SUM(Match1:Match10!G11)</f>
        <v>5817</v>
      </c>
    </row>
    <row r="23" spans="1:7" x14ac:dyDescent="0.25">
      <c r="A23" t="s">
        <v>89</v>
      </c>
      <c r="B23">
        <f>SUM(Match1:Match10!B12)</f>
        <v>200</v>
      </c>
      <c r="C23">
        <f>SUM(Match1:Match10!C12)</f>
        <v>56</v>
      </c>
      <c r="D23">
        <f>SUM(Match1:Match10!D12)</f>
        <v>56</v>
      </c>
      <c r="E23">
        <f>SUM(Match1:Match10!E12)</f>
        <v>132828</v>
      </c>
      <c r="F23">
        <f>SUM(Match1:Match10!F12)</f>
        <v>588</v>
      </c>
      <c r="G23">
        <f>SUM(Match1:Match10!G12)</f>
        <v>114</v>
      </c>
    </row>
    <row r="24" spans="1:7" x14ac:dyDescent="0.25">
      <c r="A24" t="s">
        <v>90</v>
      </c>
      <c r="B24">
        <f>SUM(Match1:Match10!B13)</f>
        <v>179</v>
      </c>
      <c r="C24">
        <f>SUM(Match1:Match10!C13)</f>
        <v>140</v>
      </c>
      <c r="D24">
        <f>SUM(Match1:Match10!D13)</f>
        <v>44</v>
      </c>
      <c r="E24">
        <f>SUM(Match1:Match10!E13)</f>
        <v>48975</v>
      </c>
      <c r="F24">
        <f>SUM(Match1:Match10!F13)</f>
        <v>72784</v>
      </c>
      <c r="G24">
        <f>SUM(Match1:Match10!G13)</f>
        <v>0</v>
      </c>
    </row>
    <row r="25" spans="1:7" x14ac:dyDescent="0.25">
      <c r="A25" t="s">
        <v>91</v>
      </c>
      <c r="B25">
        <f>SUM(Match1:Match10!B14)</f>
        <v>63</v>
      </c>
      <c r="C25">
        <f>SUM(Match1:Match10!C14)</f>
        <v>179</v>
      </c>
      <c r="D25">
        <f>SUM(Match1:Match10!D14)</f>
        <v>39</v>
      </c>
      <c r="E25">
        <f>SUM(Match1:Match10!E14)</f>
        <v>14461</v>
      </c>
      <c r="F25">
        <f>SUM(Match1:Match10!F14)</f>
        <v>95505</v>
      </c>
      <c r="G25">
        <f>SUM(Match1:Match10!G14)</f>
        <v>0</v>
      </c>
    </row>
    <row r="26" spans="1:7" x14ac:dyDescent="0.25">
      <c r="A26" t="s">
        <v>79</v>
      </c>
      <c r="B26">
        <f>SUM(Match1:Match10!B15)</f>
        <v>812</v>
      </c>
      <c r="C26">
        <f>SUM(Match1:Match10!C15)</f>
        <v>475</v>
      </c>
      <c r="D26">
        <f>SUM(Match1:Match10!D15)</f>
        <v>220</v>
      </c>
      <c r="E26">
        <f>SUM(Match1:Match10!E15)</f>
        <v>361009</v>
      </c>
      <c r="F26">
        <f>SUM(Match1:Match10!F15)</f>
        <v>169618</v>
      </c>
      <c r="G26">
        <f>SUM(Match1:Match10!G15)</f>
        <v>69131</v>
      </c>
    </row>
    <row r="28" spans="1:7" x14ac:dyDescent="0.25">
      <c r="A28" t="s">
        <v>66</v>
      </c>
    </row>
    <row r="29" spans="1:7" x14ac:dyDescent="0.25">
      <c r="A29" t="s">
        <v>59</v>
      </c>
      <c r="B29" t="s">
        <v>60</v>
      </c>
      <c r="C29" t="s">
        <v>61</v>
      </c>
      <c r="D29" t="s">
        <v>62</v>
      </c>
      <c r="E29" t="s">
        <v>63</v>
      </c>
      <c r="F29" t="s">
        <v>64</v>
      </c>
      <c r="G29" t="s">
        <v>65</v>
      </c>
    </row>
    <row r="30" spans="1:7" x14ac:dyDescent="0.25">
      <c r="A30" t="s">
        <v>80</v>
      </c>
      <c r="B30">
        <f>SUM(Match1:Match10!B19)</f>
        <v>134</v>
      </c>
      <c r="C30">
        <f>SUM(Match1:Match10!C19)</f>
        <v>37</v>
      </c>
      <c r="D30">
        <f>SUM(Match1:Match10!D19)</f>
        <v>64</v>
      </c>
      <c r="E30">
        <f>SUM(Match1:Match10!E19)</f>
        <v>74987</v>
      </c>
      <c r="F30">
        <f>SUM(Match1:Match10!F19)</f>
        <v>4558</v>
      </c>
      <c r="G30">
        <f>SUM(Match1:Match10!G19)</f>
        <v>66508</v>
      </c>
    </row>
    <row r="31" spans="1:7" x14ac:dyDescent="0.25">
      <c r="A31" t="s">
        <v>81</v>
      </c>
      <c r="B31">
        <f>SUM(Match1:Match10!B20)</f>
        <v>101</v>
      </c>
      <c r="C31">
        <f>SUM(Match1:Match10!C20)</f>
        <v>11</v>
      </c>
      <c r="D31">
        <f>SUM(Match1:Match10!D20)</f>
        <v>68</v>
      </c>
      <c r="E31">
        <f>SUM(Match1:Match10!E20)</f>
        <v>62841</v>
      </c>
      <c r="F31">
        <f>SUM(Match1:Match10!F20)</f>
        <v>2695</v>
      </c>
      <c r="G31">
        <f>SUM(Match1:Match10!G20)</f>
        <v>3467</v>
      </c>
    </row>
    <row r="32" spans="1:7" x14ac:dyDescent="0.25">
      <c r="A32" t="s">
        <v>82</v>
      </c>
      <c r="B32">
        <f>SUM(Match1:Match10!B21)</f>
        <v>109</v>
      </c>
      <c r="C32">
        <f>SUM(Match1:Match10!C21)</f>
        <v>3</v>
      </c>
      <c r="D32">
        <f>SUM(Match1:Match10!D21)</f>
        <v>75</v>
      </c>
      <c r="E32">
        <f>SUM(Match1:Match10!E21)</f>
        <v>61182</v>
      </c>
      <c r="F32">
        <f>SUM(Match1:Match10!F21)</f>
        <v>561</v>
      </c>
      <c r="G32">
        <f>SUM(Match1:Match10!G21)</f>
        <v>4118</v>
      </c>
    </row>
    <row r="33" spans="1:7" x14ac:dyDescent="0.25">
      <c r="A33" t="s">
        <v>83</v>
      </c>
      <c r="B33">
        <f>SUM(Match1:Match10!B22)</f>
        <v>78</v>
      </c>
      <c r="C33">
        <f>SUM(Match1:Match10!C22)</f>
        <v>92</v>
      </c>
      <c r="D33">
        <f>SUM(Match1:Match10!D22)</f>
        <v>53</v>
      </c>
      <c r="E33">
        <f>SUM(Match1:Match10!E22)</f>
        <v>42080</v>
      </c>
      <c r="F33">
        <f>SUM(Match1:Match10!F22)</f>
        <v>68156</v>
      </c>
      <c r="G33">
        <f>SUM(Match1:Match10!G22)</f>
        <v>1877</v>
      </c>
    </row>
    <row r="34" spans="1:7" x14ac:dyDescent="0.25">
      <c r="A34" t="s">
        <v>84</v>
      </c>
      <c r="B34">
        <f>SUM(Match1:Match10!B23)</f>
        <v>84</v>
      </c>
      <c r="C34">
        <f>SUM(Match1:Match10!C23)</f>
        <v>91</v>
      </c>
      <c r="D34">
        <f>SUM(Match1:Match10!D23)</f>
        <v>60</v>
      </c>
      <c r="E34">
        <f>SUM(Match1:Match10!E23)</f>
        <v>37064</v>
      </c>
      <c r="F34">
        <f>SUM(Match1:Match10!F23)</f>
        <v>58071</v>
      </c>
      <c r="G34">
        <f>SUM(Match1:Match10!G23)</f>
        <v>1930</v>
      </c>
    </row>
    <row r="35" spans="1:7" x14ac:dyDescent="0.25">
      <c r="A35" t="s">
        <v>79</v>
      </c>
      <c r="B35">
        <f>SUM(B30:B34)</f>
        <v>506</v>
      </c>
      <c r="C35">
        <f t="shared" ref="C35:G35" si="0">SUM(C30:C34)</f>
        <v>234</v>
      </c>
      <c r="D35">
        <f t="shared" si="0"/>
        <v>320</v>
      </c>
      <c r="E35">
        <f t="shared" si="0"/>
        <v>278154</v>
      </c>
      <c r="F35">
        <f t="shared" si="0"/>
        <v>134041</v>
      </c>
      <c r="G35">
        <f t="shared" si="0"/>
        <v>77900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44AEA-1139-4989-9E6E-A29F3D2B88DD}">
  <dimension ref="A1:C43"/>
  <sheetViews>
    <sheetView topLeftCell="A2" workbookViewId="0">
      <selection activeCell="A44" sqref="A44"/>
    </sheetView>
  </sheetViews>
  <sheetFormatPr defaultRowHeight="15" x14ac:dyDescent="0.25"/>
  <sheetData>
    <row r="1" spans="1:3" x14ac:dyDescent="0.25">
      <c r="A1" t="s">
        <v>9</v>
      </c>
      <c r="B1" t="s">
        <v>10</v>
      </c>
      <c r="C1" t="s">
        <v>3</v>
      </c>
    </row>
    <row r="2" spans="1:3" x14ac:dyDescent="0.25">
      <c r="A2" t="s">
        <v>16</v>
      </c>
      <c r="B2" t="s">
        <v>13</v>
      </c>
      <c r="C2" t="s">
        <v>68</v>
      </c>
    </row>
    <row r="3" spans="1:3" x14ac:dyDescent="0.25">
      <c r="A3" t="s">
        <v>17</v>
      </c>
      <c r="B3" t="s">
        <v>11</v>
      </c>
      <c r="C3" t="s">
        <v>69</v>
      </c>
    </row>
    <row r="4" spans="1:3" x14ac:dyDescent="0.25">
      <c r="A4" t="s">
        <v>18</v>
      </c>
      <c r="B4" t="s">
        <v>12</v>
      </c>
      <c r="C4" t="s">
        <v>70</v>
      </c>
    </row>
    <row r="5" spans="1:3" x14ac:dyDescent="0.25">
      <c r="A5" t="s">
        <v>19</v>
      </c>
      <c r="B5" t="s">
        <v>14</v>
      </c>
    </row>
    <row r="6" spans="1:3" x14ac:dyDescent="0.25">
      <c r="A6" t="s">
        <v>20</v>
      </c>
      <c r="B6" t="s">
        <v>15</v>
      </c>
    </row>
    <row r="7" spans="1:3" x14ac:dyDescent="0.25">
      <c r="A7" t="s">
        <v>21</v>
      </c>
      <c r="B7" t="s">
        <v>99</v>
      </c>
    </row>
    <row r="8" spans="1:3" x14ac:dyDescent="0.25">
      <c r="A8" t="s">
        <v>22</v>
      </c>
    </row>
    <row r="9" spans="1:3" x14ac:dyDescent="0.25">
      <c r="A9" t="s">
        <v>23</v>
      </c>
    </row>
    <row r="10" spans="1:3" x14ac:dyDescent="0.25">
      <c r="A10" t="s">
        <v>24</v>
      </c>
    </row>
    <row r="11" spans="1:3" x14ac:dyDescent="0.25">
      <c r="A11" t="s">
        <v>25</v>
      </c>
    </row>
    <row r="12" spans="1:3" x14ac:dyDescent="0.25">
      <c r="A12" t="s">
        <v>26</v>
      </c>
    </row>
    <row r="13" spans="1:3" x14ac:dyDescent="0.25">
      <c r="A13" t="s">
        <v>27</v>
      </c>
    </row>
    <row r="14" spans="1:3" x14ac:dyDescent="0.25">
      <c r="A14" t="s">
        <v>28</v>
      </c>
    </row>
    <row r="15" spans="1:3" x14ac:dyDescent="0.25">
      <c r="A15" t="s">
        <v>29</v>
      </c>
    </row>
    <row r="16" spans="1:3" x14ac:dyDescent="0.25">
      <c r="A16" t="s">
        <v>30</v>
      </c>
    </row>
    <row r="17" spans="1:1" x14ac:dyDescent="0.25">
      <c r="A17" t="s">
        <v>31</v>
      </c>
    </row>
    <row r="18" spans="1:1" x14ac:dyDescent="0.25">
      <c r="A18" t="s">
        <v>32</v>
      </c>
    </row>
    <row r="19" spans="1:1" x14ac:dyDescent="0.25">
      <c r="A19" t="s">
        <v>33</v>
      </c>
    </row>
    <row r="20" spans="1:1" x14ac:dyDescent="0.25">
      <c r="A20" t="s">
        <v>34</v>
      </c>
    </row>
    <row r="21" spans="1:1" x14ac:dyDescent="0.25">
      <c r="A21" t="s">
        <v>35</v>
      </c>
    </row>
    <row r="22" spans="1:1" x14ac:dyDescent="0.25">
      <c r="A22" t="s">
        <v>36</v>
      </c>
    </row>
    <row r="23" spans="1:1" x14ac:dyDescent="0.25">
      <c r="A23" t="s">
        <v>37</v>
      </c>
    </row>
    <row r="24" spans="1:1" x14ac:dyDescent="0.25">
      <c r="A24" t="s">
        <v>38</v>
      </c>
    </row>
    <row r="25" spans="1:1" x14ac:dyDescent="0.25">
      <c r="A25" t="s">
        <v>39</v>
      </c>
    </row>
    <row r="26" spans="1:1" x14ac:dyDescent="0.25">
      <c r="A26" t="s">
        <v>40</v>
      </c>
    </row>
    <row r="27" spans="1:1" x14ac:dyDescent="0.25">
      <c r="A27" t="s">
        <v>41</v>
      </c>
    </row>
    <row r="28" spans="1:1" x14ac:dyDescent="0.25">
      <c r="A28" t="s">
        <v>42</v>
      </c>
    </row>
    <row r="29" spans="1:1" x14ac:dyDescent="0.25">
      <c r="A29" t="s">
        <v>43</v>
      </c>
    </row>
    <row r="30" spans="1:1" x14ac:dyDescent="0.25">
      <c r="A30" t="s">
        <v>44</v>
      </c>
    </row>
    <row r="31" spans="1:1" x14ac:dyDescent="0.25">
      <c r="A31" t="s">
        <v>45</v>
      </c>
    </row>
    <row r="32" spans="1:1" x14ac:dyDescent="0.25">
      <c r="A32" t="s">
        <v>46</v>
      </c>
    </row>
    <row r="33" spans="1:1" x14ac:dyDescent="0.25">
      <c r="A33" t="s">
        <v>47</v>
      </c>
    </row>
    <row r="34" spans="1:1" x14ac:dyDescent="0.25">
      <c r="A34" t="s">
        <v>48</v>
      </c>
    </row>
    <row r="35" spans="1:1" x14ac:dyDescent="0.25">
      <c r="A35" t="s">
        <v>49</v>
      </c>
    </row>
    <row r="36" spans="1:1" x14ac:dyDescent="0.25">
      <c r="A36" t="s">
        <v>50</v>
      </c>
    </row>
    <row r="37" spans="1:1" x14ac:dyDescent="0.25">
      <c r="A37" t="s">
        <v>51</v>
      </c>
    </row>
    <row r="38" spans="1:1" x14ac:dyDescent="0.25">
      <c r="A38" t="s">
        <v>75</v>
      </c>
    </row>
    <row r="39" spans="1:1" x14ac:dyDescent="0.25">
      <c r="A39" t="s">
        <v>76</v>
      </c>
    </row>
    <row r="40" spans="1:1" x14ac:dyDescent="0.25">
      <c r="A40" t="s">
        <v>77</v>
      </c>
    </row>
    <row r="41" spans="1:1" x14ac:dyDescent="0.25">
      <c r="A41" t="s">
        <v>78</v>
      </c>
    </row>
    <row r="42" spans="1:1" x14ac:dyDescent="0.25">
      <c r="A42" t="s">
        <v>124</v>
      </c>
    </row>
    <row r="43" spans="1:1" x14ac:dyDescent="0.25">
      <c r="A43" t="s">
        <v>147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58CE3-ED6F-4CFC-A894-3AA10190E8F9}">
  <dimension ref="A1:G24"/>
  <sheetViews>
    <sheetView workbookViewId="0">
      <selection sqref="A1:XFD1048576"/>
    </sheetView>
  </sheetViews>
  <sheetFormatPr defaultRowHeight="15" x14ac:dyDescent="0.25"/>
  <cols>
    <col min="1" max="1" width="14" bestFit="1" customWidth="1"/>
    <col min="2" max="2" width="14.710937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52</v>
      </c>
      <c r="B1" t="s">
        <v>36</v>
      </c>
    </row>
    <row r="2" spans="1:7" x14ac:dyDescent="0.25">
      <c r="A2" t="s">
        <v>53</v>
      </c>
      <c r="B2" t="s">
        <v>68</v>
      </c>
    </row>
    <row r="3" spans="1:7" x14ac:dyDescent="0.25">
      <c r="A3" t="s">
        <v>54</v>
      </c>
      <c r="B3" t="s">
        <v>97</v>
      </c>
    </row>
    <row r="4" spans="1:7" x14ac:dyDescent="0.25">
      <c r="A4" t="s">
        <v>55</v>
      </c>
      <c r="B4" t="s">
        <v>98</v>
      </c>
    </row>
    <row r="5" spans="1:7" x14ac:dyDescent="0.25">
      <c r="A5" t="s">
        <v>56</v>
      </c>
      <c r="B5" t="s">
        <v>99</v>
      </c>
    </row>
    <row r="6" spans="1:7" x14ac:dyDescent="0.25">
      <c r="A6" t="s">
        <v>57</v>
      </c>
      <c r="B6" s="1">
        <v>0.3527777777777778</v>
      </c>
    </row>
    <row r="8" spans="1:7" x14ac:dyDescent="0.25">
      <c r="A8" t="s">
        <v>58</v>
      </c>
    </row>
    <row r="9" spans="1:7" x14ac:dyDescent="0.25">
      <c r="A9" t="s">
        <v>59</v>
      </c>
      <c r="B9" t="s">
        <v>60</v>
      </c>
      <c r="C9" t="s">
        <v>61</v>
      </c>
      <c r="D9" t="s">
        <v>62</v>
      </c>
      <c r="E9" t="s">
        <v>63</v>
      </c>
      <c r="F9" t="s">
        <v>64</v>
      </c>
      <c r="G9" t="s">
        <v>65</v>
      </c>
    </row>
    <row r="10" spans="1:7" x14ac:dyDescent="0.25">
      <c r="A10" t="s">
        <v>87</v>
      </c>
      <c r="B10">
        <v>15</v>
      </c>
      <c r="C10">
        <v>7</v>
      </c>
      <c r="D10">
        <v>4</v>
      </c>
      <c r="E10">
        <v>7394</v>
      </c>
      <c r="F10">
        <v>0</v>
      </c>
      <c r="G10">
        <v>3309</v>
      </c>
    </row>
    <row r="11" spans="1:7" x14ac:dyDescent="0.25">
      <c r="A11" t="s">
        <v>88</v>
      </c>
      <c r="B11">
        <v>12</v>
      </c>
      <c r="C11">
        <v>3</v>
      </c>
      <c r="D11">
        <v>6</v>
      </c>
      <c r="E11">
        <v>6129</v>
      </c>
      <c r="F11">
        <v>669</v>
      </c>
      <c r="G11">
        <v>252</v>
      </c>
    </row>
    <row r="12" spans="1:7" x14ac:dyDescent="0.25">
      <c r="A12" t="s">
        <v>89</v>
      </c>
      <c r="B12">
        <v>19</v>
      </c>
      <c r="C12">
        <v>1</v>
      </c>
      <c r="D12">
        <v>7</v>
      </c>
      <c r="E12">
        <v>7054</v>
      </c>
      <c r="F12">
        <v>0</v>
      </c>
      <c r="G12">
        <v>114</v>
      </c>
    </row>
    <row r="13" spans="1:7" x14ac:dyDescent="0.25">
      <c r="A13" t="s">
        <v>90</v>
      </c>
      <c r="B13">
        <v>11</v>
      </c>
      <c r="C13">
        <v>10</v>
      </c>
      <c r="D13">
        <v>8</v>
      </c>
      <c r="E13">
        <v>4608</v>
      </c>
      <c r="F13">
        <v>4493</v>
      </c>
      <c r="G13">
        <v>0</v>
      </c>
    </row>
    <row r="14" spans="1:7" x14ac:dyDescent="0.25">
      <c r="A14" t="s">
        <v>91</v>
      </c>
      <c r="B14">
        <v>4</v>
      </c>
      <c r="C14">
        <v>17</v>
      </c>
      <c r="D14">
        <v>3</v>
      </c>
      <c r="E14">
        <v>483</v>
      </c>
      <c r="F14">
        <v>8195</v>
      </c>
      <c r="G14">
        <v>0</v>
      </c>
    </row>
    <row r="15" spans="1:7" x14ac:dyDescent="0.25">
      <c r="A15" t="s">
        <v>67</v>
      </c>
      <c r="B15">
        <f t="shared" ref="B15:G15" si="0">SUM(B10:B14)</f>
        <v>61</v>
      </c>
      <c r="C15">
        <f t="shared" si="0"/>
        <v>38</v>
      </c>
      <c r="D15">
        <f t="shared" si="0"/>
        <v>28</v>
      </c>
      <c r="E15">
        <f t="shared" si="0"/>
        <v>25668</v>
      </c>
      <c r="F15">
        <f t="shared" si="0"/>
        <v>13357</v>
      </c>
      <c r="G15">
        <f t="shared" si="0"/>
        <v>3675</v>
      </c>
    </row>
    <row r="17" spans="1:7" x14ac:dyDescent="0.25">
      <c r="A17" t="s">
        <v>66</v>
      </c>
    </row>
    <row r="18" spans="1:7" x14ac:dyDescent="0.25">
      <c r="A18" t="s">
        <v>59</v>
      </c>
      <c r="B18" t="s">
        <v>60</v>
      </c>
      <c r="C18" t="s">
        <v>61</v>
      </c>
      <c r="D18" t="s">
        <v>62</v>
      </c>
      <c r="E18" t="s">
        <v>63</v>
      </c>
      <c r="F18" t="s">
        <v>64</v>
      </c>
      <c r="G18" t="s">
        <v>65</v>
      </c>
    </row>
    <row r="19" spans="1:7" x14ac:dyDescent="0.25">
      <c r="A19" t="s">
        <v>100</v>
      </c>
      <c r="B19">
        <v>15</v>
      </c>
      <c r="C19">
        <v>5</v>
      </c>
      <c r="D19">
        <v>4</v>
      </c>
      <c r="E19">
        <v>6995</v>
      </c>
      <c r="F19">
        <v>2429</v>
      </c>
      <c r="G19">
        <v>2810</v>
      </c>
    </row>
    <row r="20" spans="1:7" x14ac:dyDescent="0.25">
      <c r="A20" t="s">
        <v>101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</row>
    <row r="21" spans="1:7" x14ac:dyDescent="0.25">
      <c r="A21" t="s">
        <v>102</v>
      </c>
      <c r="B21">
        <v>9</v>
      </c>
      <c r="C21">
        <v>1</v>
      </c>
      <c r="D21">
        <v>6</v>
      </c>
      <c r="E21">
        <v>3890</v>
      </c>
      <c r="F21">
        <v>0</v>
      </c>
      <c r="G21">
        <v>95</v>
      </c>
    </row>
    <row r="22" spans="1:7" x14ac:dyDescent="0.25">
      <c r="A22" t="s">
        <v>103</v>
      </c>
      <c r="B22">
        <v>0</v>
      </c>
      <c r="C22">
        <v>0</v>
      </c>
      <c r="D22">
        <v>1</v>
      </c>
      <c r="E22">
        <v>0</v>
      </c>
      <c r="F22">
        <v>0</v>
      </c>
      <c r="G22">
        <v>0</v>
      </c>
    </row>
    <row r="23" spans="1:7" x14ac:dyDescent="0.25">
      <c r="A23" t="s">
        <v>104</v>
      </c>
      <c r="B23">
        <v>15</v>
      </c>
      <c r="C23">
        <v>7</v>
      </c>
      <c r="D23">
        <v>4</v>
      </c>
      <c r="E23">
        <v>4825</v>
      </c>
      <c r="F23">
        <v>5846</v>
      </c>
      <c r="G23">
        <v>0</v>
      </c>
    </row>
    <row r="24" spans="1:7" x14ac:dyDescent="0.25">
      <c r="A24" t="s">
        <v>67</v>
      </c>
      <c r="B24">
        <f>SUM(B19:B23)</f>
        <v>39</v>
      </c>
      <c r="C24">
        <f t="shared" ref="C24:G24" si="1">SUM(C19:C23)</f>
        <v>13</v>
      </c>
      <c r="D24">
        <f t="shared" si="1"/>
        <v>15</v>
      </c>
      <c r="E24">
        <f t="shared" si="1"/>
        <v>15710</v>
      </c>
      <c r="F24">
        <f t="shared" si="1"/>
        <v>8275</v>
      </c>
      <c r="G24">
        <f t="shared" si="1"/>
        <v>2905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50298FD-201F-44F4-B4E6-3F5A402AA3B9}">
          <x14:formula1>
            <xm:f>Data!$B$2:$B$7</xm:f>
          </x14:formula1>
          <xm:sqref>B5</xm:sqref>
        </x14:dataValidation>
        <x14:dataValidation type="list" allowBlank="1" showInputMessage="1" showErrorMessage="1" xr:uid="{350BDDBA-A8F7-4FEE-A94D-95A3C3EC409D}">
          <x14:formula1>
            <xm:f>Data!$C$2:$C$4</xm:f>
          </x14:formula1>
          <xm:sqref>B2</xm:sqref>
        </x14:dataValidation>
        <x14:dataValidation type="list" allowBlank="1" showInputMessage="1" showErrorMessage="1" xr:uid="{CE16E0E3-0F55-486E-9FA1-AD6E4405BB48}">
          <x14:formula1>
            <xm:f>Data!$A$2:$A$41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893F5-D712-47C9-92B3-C769F8F53BF1}">
  <dimension ref="A1:G24"/>
  <sheetViews>
    <sheetView workbookViewId="0">
      <selection sqref="A1:XFD1048576"/>
    </sheetView>
  </sheetViews>
  <sheetFormatPr defaultRowHeight="15" x14ac:dyDescent="0.25"/>
  <cols>
    <col min="1" max="1" width="14" bestFit="1" customWidth="1"/>
    <col min="2" max="2" width="14.710937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52</v>
      </c>
      <c r="B1" t="s">
        <v>75</v>
      </c>
    </row>
    <row r="2" spans="1:7" x14ac:dyDescent="0.25">
      <c r="A2" t="s">
        <v>53</v>
      </c>
      <c r="B2" t="s">
        <v>68</v>
      </c>
    </row>
    <row r="3" spans="1:7" x14ac:dyDescent="0.25">
      <c r="A3" t="s">
        <v>54</v>
      </c>
      <c r="B3" t="s">
        <v>105</v>
      </c>
    </row>
    <row r="4" spans="1:7" x14ac:dyDescent="0.25">
      <c r="A4" t="s">
        <v>55</v>
      </c>
      <c r="B4" t="s">
        <v>106</v>
      </c>
    </row>
    <row r="5" spans="1:7" x14ac:dyDescent="0.25">
      <c r="A5" t="s">
        <v>56</v>
      </c>
      <c r="B5" t="s">
        <v>14</v>
      </c>
    </row>
    <row r="6" spans="1:7" x14ac:dyDescent="0.25">
      <c r="A6" t="s">
        <v>57</v>
      </c>
      <c r="B6" s="1">
        <v>0.5</v>
      </c>
    </row>
    <row r="8" spans="1:7" x14ac:dyDescent="0.25">
      <c r="A8" t="s">
        <v>58</v>
      </c>
    </row>
    <row r="9" spans="1:7" x14ac:dyDescent="0.25">
      <c r="A9" t="s">
        <v>59</v>
      </c>
      <c r="B9" t="s">
        <v>60</v>
      </c>
      <c r="C9" t="s">
        <v>61</v>
      </c>
      <c r="D9" t="s">
        <v>62</v>
      </c>
      <c r="E9" t="s">
        <v>63</v>
      </c>
      <c r="F9" t="s">
        <v>64</v>
      </c>
      <c r="G9" t="s">
        <v>65</v>
      </c>
    </row>
    <row r="10" spans="1:7" x14ac:dyDescent="0.25">
      <c r="A10" t="s">
        <v>87</v>
      </c>
      <c r="B10">
        <v>10</v>
      </c>
      <c r="C10">
        <v>4</v>
      </c>
      <c r="D10">
        <v>8</v>
      </c>
      <c r="E10">
        <v>10761</v>
      </c>
      <c r="F10">
        <v>0</v>
      </c>
      <c r="G10">
        <v>9518</v>
      </c>
    </row>
    <row r="11" spans="1:7" x14ac:dyDescent="0.25">
      <c r="A11" t="s">
        <v>88</v>
      </c>
      <c r="B11">
        <v>12</v>
      </c>
      <c r="C11">
        <v>2</v>
      </c>
      <c r="D11">
        <v>0</v>
      </c>
      <c r="E11">
        <v>8281</v>
      </c>
      <c r="F11">
        <v>15</v>
      </c>
      <c r="G11">
        <v>4186</v>
      </c>
    </row>
    <row r="12" spans="1:7" x14ac:dyDescent="0.25">
      <c r="A12" t="s">
        <v>89</v>
      </c>
      <c r="B12">
        <v>13</v>
      </c>
      <c r="C12">
        <v>6</v>
      </c>
      <c r="D12">
        <v>7</v>
      </c>
      <c r="E12">
        <v>7819</v>
      </c>
      <c r="F12">
        <v>412</v>
      </c>
      <c r="G12">
        <v>0</v>
      </c>
    </row>
    <row r="13" spans="1:7" x14ac:dyDescent="0.25">
      <c r="A13" t="s">
        <v>90</v>
      </c>
      <c r="B13">
        <v>11</v>
      </c>
      <c r="C13">
        <v>11</v>
      </c>
      <c r="D13">
        <v>0</v>
      </c>
      <c r="E13">
        <v>4902</v>
      </c>
      <c r="F13">
        <v>7326</v>
      </c>
      <c r="G13">
        <v>0</v>
      </c>
    </row>
    <row r="14" spans="1:7" x14ac:dyDescent="0.25">
      <c r="A14" t="s">
        <v>91</v>
      </c>
      <c r="B14">
        <v>4</v>
      </c>
      <c r="C14">
        <v>12</v>
      </c>
      <c r="D14">
        <v>8</v>
      </c>
      <c r="E14">
        <v>1502</v>
      </c>
      <c r="F14">
        <v>12304</v>
      </c>
      <c r="G14">
        <v>0</v>
      </c>
    </row>
    <row r="15" spans="1:7" x14ac:dyDescent="0.25">
      <c r="A15" t="s">
        <v>67</v>
      </c>
      <c r="B15">
        <f t="shared" ref="B15:G15" si="0">SUM(B10:B14)</f>
        <v>50</v>
      </c>
      <c r="C15">
        <f t="shared" si="0"/>
        <v>35</v>
      </c>
      <c r="D15">
        <f t="shared" si="0"/>
        <v>23</v>
      </c>
      <c r="E15">
        <f t="shared" si="0"/>
        <v>33265</v>
      </c>
      <c r="F15">
        <f t="shared" si="0"/>
        <v>20057</v>
      </c>
      <c r="G15">
        <f t="shared" si="0"/>
        <v>13704</v>
      </c>
    </row>
    <row r="17" spans="1:7" x14ac:dyDescent="0.25">
      <c r="A17" t="s">
        <v>66</v>
      </c>
    </row>
    <row r="18" spans="1:7" x14ac:dyDescent="0.25">
      <c r="A18" t="s">
        <v>59</v>
      </c>
      <c r="B18" t="s">
        <v>60</v>
      </c>
      <c r="C18" t="s">
        <v>61</v>
      </c>
      <c r="D18" t="s">
        <v>62</v>
      </c>
      <c r="E18" t="s">
        <v>63</v>
      </c>
      <c r="F18" t="s">
        <v>64</v>
      </c>
      <c r="G18" t="s">
        <v>65</v>
      </c>
    </row>
    <row r="19" spans="1:7" x14ac:dyDescent="0.25">
      <c r="A19" t="s">
        <v>107</v>
      </c>
      <c r="B19">
        <v>30</v>
      </c>
      <c r="C19">
        <v>12</v>
      </c>
      <c r="D19">
        <v>3</v>
      </c>
      <c r="E19">
        <v>9461</v>
      </c>
      <c r="F19">
        <v>0</v>
      </c>
      <c r="G19">
        <v>2073</v>
      </c>
    </row>
    <row r="20" spans="1:7" x14ac:dyDescent="0.25">
      <c r="A20" t="s">
        <v>108</v>
      </c>
      <c r="B20">
        <v>22</v>
      </c>
      <c r="C20">
        <v>4</v>
      </c>
      <c r="D20">
        <v>3</v>
      </c>
      <c r="E20">
        <v>11321</v>
      </c>
      <c r="F20">
        <v>0</v>
      </c>
      <c r="G20">
        <v>0</v>
      </c>
    </row>
    <row r="21" spans="1:7" x14ac:dyDescent="0.25">
      <c r="A21" t="s">
        <v>109</v>
      </c>
      <c r="B21">
        <v>29</v>
      </c>
      <c r="C21">
        <v>0</v>
      </c>
      <c r="D21">
        <v>6</v>
      </c>
      <c r="E21">
        <v>8924</v>
      </c>
      <c r="F21">
        <v>0</v>
      </c>
      <c r="G21">
        <v>0</v>
      </c>
    </row>
    <row r="22" spans="1:7" x14ac:dyDescent="0.25">
      <c r="A22" t="s">
        <v>110</v>
      </c>
      <c r="B22">
        <v>5</v>
      </c>
      <c r="C22">
        <v>27</v>
      </c>
      <c r="D22">
        <v>3</v>
      </c>
      <c r="E22">
        <v>431</v>
      </c>
      <c r="F22">
        <v>12426</v>
      </c>
      <c r="G22">
        <v>0</v>
      </c>
    </row>
    <row r="23" spans="1:7" x14ac:dyDescent="0.25">
      <c r="A23" t="s">
        <v>111</v>
      </c>
      <c r="B23">
        <v>15</v>
      </c>
      <c r="C23">
        <v>16</v>
      </c>
      <c r="D23">
        <v>8</v>
      </c>
      <c r="E23">
        <v>7551</v>
      </c>
      <c r="F23">
        <v>4225</v>
      </c>
      <c r="G23">
        <v>0</v>
      </c>
    </row>
    <row r="24" spans="1:7" x14ac:dyDescent="0.25">
      <c r="A24" t="s">
        <v>67</v>
      </c>
      <c r="B24">
        <f>SUM(B19:B23)</f>
        <v>101</v>
      </c>
      <c r="C24">
        <f t="shared" ref="C24:G24" si="1">SUM(C19:C23)</f>
        <v>59</v>
      </c>
      <c r="D24">
        <f t="shared" si="1"/>
        <v>23</v>
      </c>
      <c r="E24">
        <f t="shared" si="1"/>
        <v>37688</v>
      </c>
      <c r="F24">
        <f t="shared" si="1"/>
        <v>16651</v>
      </c>
      <c r="G24">
        <f t="shared" si="1"/>
        <v>2073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70E3919-4B43-4243-9D9E-07BD4536FCE4}">
          <x14:formula1>
            <xm:f>Data!$B$2:$B$6</xm:f>
          </x14:formula1>
          <xm:sqref>B5</xm:sqref>
        </x14:dataValidation>
        <x14:dataValidation type="list" allowBlank="1" showInputMessage="1" showErrorMessage="1" xr:uid="{47CAF791-B35B-4E0A-BE52-1A11ED014AED}">
          <x14:formula1>
            <xm:f>Data!$C$2:$C$4</xm:f>
          </x14:formula1>
          <xm:sqref>B2</xm:sqref>
        </x14:dataValidation>
        <x14:dataValidation type="list" allowBlank="1" showInputMessage="1" showErrorMessage="1" xr:uid="{7A8EB0D0-58C2-4412-AB4D-A7FD84FAAF32}">
          <x14:formula1>
            <xm:f>Data!$A$2:$A$41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B6728-C31E-4461-B118-02EE567BB549}">
  <dimension ref="A1:G24"/>
  <sheetViews>
    <sheetView workbookViewId="0">
      <selection sqref="A1:XFD1048576"/>
    </sheetView>
  </sheetViews>
  <sheetFormatPr defaultRowHeight="15" x14ac:dyDescent="0.25"/>
  <cols>
    <col min="1" max="1" width="15" bestFit="1" customWidth="1"/>
    <col min="2" max="2" width="14.710937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52</v>
      </c>
      <c r="B1" t="s">
        <v>31</v>
      </c>
    </row>
    <row r="2" spans="1:7" x14ac:dyDescent="0.25">
      <c r="A2" t="s">
        <v>53</v>
      </c>
      <c r="B2" t="s">
        <v>68</v>
      </c>
    </row>
    <row r="3" spans="1:7" x14ac:dyDescent="0.25">
      <c r="A3" t="s">
        <v>54</v>
      </c>
      <c r="B3" t="s">
        <v>112</v>
      </c>
    </row>
    <row r="4" spans="1:7" x14ac:dyDescent="0.25">
      <c r="A4" t="s">
        <v>55</v>
      </c>
      <c r="B4" t="s">
        <v>113</v>
      </c>
    </row>
    <row r="5" spans="1:7" x14ac:dyDescent="0.25">
      <c r="A5" t="s">
        <v>56</v>
      </c>
      <c r="B5" t="s">
        <v>15</v>
      </c>
    </row>
    <row r="6" spans="1:7" x14ac:dyDescent="0.25">
      <c r="A6" t="s">
        <v>57</v>
      </c>
      <c r="B6" s="1">
        <v>0.40277777777777779</v>
      </c>
    </row>
    <row r="8" spans="1:7" x14ac:dyDescent="0.25">
      <c r="A8" t="s">
        <v>58</v>
      </c>
    </row>
    <row r="9" spans="1:7" x14ac:dyDescent="0.25">
      <c r="A9" t="s">
        <v>59</v>
      </c>
      <c r="B9" t="s">
        <v>60</v>
      </c>
      <c r="C9" t="s">
        <v>61</v>
      </c>
      <c r="D9" t="s">
        <v>62</v>
      </c>
      <c r="E9" t="s">
        <v>63</v>
      </c>
      <c r="F9" t="s">
        <v>64</v>
      </c>
      <c r="G9" t="s">
        <v>65</v>
      </c>
    </row>
    <row r="10" spans="1:7" x14ac:dyDescent="0.25">
      <c r="A10" t="s">
        <v>87</v>
      </c>
      <c r="B10">
        <v>18</v>
      </c>
      <c r="C10">
        <v>5</v>
      </c>
      <c r="D10">
        <v>7</v>
      </c>
      <c r="E10">
        <v>6793</v>
      </c>
      <c r="F10">
        <v>57</v>
      </c>
      <c r="G10">
        <v>5182</v>
      </c>
    </row>
    <row r="11" spans="1:7" x14ac:dyDescent="0.25">
      <c r="A11" t="s">
        <v>88</v>
      </c>
      <c r="B11">
        <v>19</v>
      </c>
      <c r="C11">
        <v>3</v>
      </c>
      <c r="D11">
        <v>7</v>
      </c>
      <c r="E11">
        <v>13119</v>
      </c>
      <c r="F11">
        <v>0</v>
      </c>
      <c r="G11">
        <v>253</v>
      </c>
    </row>
    <row r="12" spans="1:7" x14ac:dyDescent="0.25">
      <c r="A12" t="s">
        <v>89</v>
      </c>
      <c r="B12">
        <v>17</v>
      </c>
      <c r="C12">
        <v>5</v>
      </c>
      <c r="D12">
        <v>6</v>
      </c>
      <c r="E12">
        <v>6630</v>
      </c>
      <c r="F12">
        <v>0</v>
      </c>
      <c r="G12">
        <v>0</v>
      </c>
    </row>
    <row r="13" spans="1:7" x14ac:dyDescent="0.25">
      <c r="A13" t="s">
        <v>90</v>
      </c>
      <c r="B13">
        <v>25</v>
      </c>
      <c r="C13">
        <v>9</v>
      </c>
      <c r="D13">
        <v>5</v>
      </c>
      <c r="E13">
        <v>6541</v>
      </c>
      <c r="F13">
        <v>7946</v>
      </c>
      <c r="G13">
        <v>0</v>
      </c>
    </row>
    <row r="14" spans="1:7" x14ac:dyDescent="0.25">
      <c r="A14" t="s">
        <v>91</v>
      </c>
      <c r="B14">
        <v>1</v>
      </c>
      <c r="C14">
        <v>14</v>
      </c>
      <c r="D14">
        <v>5</v>
      </c>
      <c r="E14">
        <v>6541</v>
      </c>
      <c r="F14">
        <v>7946</v>
      </c>
      <c r="G14">
        <v>0</v>
      </c>
    </row>
    <row r="15" spans="1:7" x14ac:dyDescent="0.25">
      <c r="A15" t="s">
        <v>67</v>
      </c>
      <c r="B15">
        <f t="shared" ref="B15:G15" si="0">SUM(B10:B14)</f>
        <v>80</v>
      </c>
      <c r="C15">
        <f t="shared" si="0"/>
        <v>36</v>
      </c>
      <c r="D15">
        <f t="shared" si="0"/>
        <v>30</v>
      </c>
      <c r="E15">
        <f t="shared" si="0"/>
        <v>39624</v>
      </c>
      <c r="F15">
        <f t="shared" si="0"/>
        <v>15949</v>
      </c>
      <c r="G15">
        <f t="shared" si="0"/>
        <v>5435</v>
      </c>
    </row>
    <row r="17" spans="1:7" x14ac:dyDescent="0.25">
      <c r="A17" t="s">
        <v>66</v>
      </c>
    </row>
    <row r="18" spans="1:7" x14ac:dyDescent="0.25">
      <c r="A18" t="s">
        <v>59</v>
      </c>
      <c r="B18" t="s">
        <v>60</v>
      </c>
      <c r="C18" t="s">
        <v>61</v>
      </c>
      <c r="D18" t="s">
        <v>62</v>
      </c>
      <c r="E18" t="s">
        <v>63</v>
      </c>
      <c r="F18" t="s">
        <v>64</v>
      </c>
      <c r="G18" t="s">
        <v>65</v>
      </c>
    </row>
    <row r="19" spans="1:7" x14ac:dyDescent="0.25">
      <c r="A19" t="s">
        <v>114</v>
      </c>
      <c r="B19">
        <v>18</v>
      </c>
      <c r="C19">
        <v>3</v>
      </c>
      <c r="D19">
        <v>9</v>
      </c>
      <c r="E19">
        <v>9462</v>
      </c>
      <c r="F19">
        <v>0</v>
      </c>
      <c r="G19">
        <v>14867</v>
      </c>
    </row>
    <row r="20" spans="1:7" x14ac:dyDescent="0.25">
      <c r="A20" t="s">
        <v>109</v>
      </c>
      <c r="B20">
        <v>15</v>
      </c>
      <c r="C20">
        <v>0</v>
      </c>
      <c r="D20">
        <v>8</v>
      </c>
      <c r="E20">
        <v>6346</v>
      </c>
      <c r="F20">
        <v>0</v>
      </c>
      <c r="G20">
        <v>0</v>
      </c>
    </row>
    <row r="21" spans="1:7" x14ac:dyDescent="0.25">
      <c r="A21" t="s">
        <v>115</v>
      </c>
      <c r="B21">
        <v>17</v>
      </c>
      <c r="C21">
        <v>1</v>
      </c>
      <c r="D21">
        <v>8</v>
      </c>
      <c r="E21">
        <v>9319</v>
      </c>
      <c r="F21">
        <v>0</v>
      </c>
      <c r="G21">
        <v>220</v>
      </c>
    </row>
    <row r="22" spans="1:7" x14ac:dyDescent="0.25">
      <c r="A22" t="s">
        <v>110</v>
      </c>
      <c r="B22">
        <v>4</v>
      </c>
      <c r="C22">
        <v>19</v>
      </c>
      <c r="D22">
        <v>4</v>
      </c>
      <c r="E22">
        <v>363</v>
      </c>
      <c r="F22">
        <v>9657</v>
      </c>
      <c r="G22">
        <v>0</v>
      </c>
    </row>
    <row r="23" spans="1:7" x14ac:dyDescent="0.25">
      <c r="A23" t="s">
        <v>116</v>
      </c>
      <c r="B23">
        <v>14</v>
      </c>
      <c r="C23">
        <v>13</v>
      </c>
      <c r="D23">
        <v>5</v>
      </c>
      <c r="E23">
        <v>6001</v>
      </c>
      <c r="F23">
        <v>8850</v>
      </c>
      <c r="G23">
        <v>751</v>
      </c>
    </row>
    <row r="24" spans="1:7" x14ac:dyDescent="0.25">
      <c r="A24" t="s">
        <v>67</v>
      </c>
      <c r="B24">
        <f>SUM(B19:B23)</f>
        <v>68</v>
      </c>
      <c r="C24">
        <f t="shared" ref="C24:G24" si="1">SUM(C19:C23)</f>
        <v>36</v>
      </c>
      <c r="D24">
        <f t="shared" si="1"/>
        <v>34</v>
      </c>
      <c r="E24">
        <f t="shared" si="1"/>
        <v>31491</v>
      </c>
      <c r="F24">
        <f t="shared" si="1"/>
        <v>18507</v>
      </c>
      <c r="G24">
        <f t="shared" si="1"/>
        <v>15838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BD05D2-258A-4F9A-83D1-C2A79209C764}">
          <x14:formula1>
            <xm:f>Data!$B$2:$B$6</xm:f>
          </x14:formula1>
          <xm:sqref>B5</xm:sqref>
        </x14:dataValidation>
        <x14:dataValidation type="list" allowBlank="1" showInputMessage="1" showErrorMessage="1" xr:uid="{577084BD-0030-42DE-ABB5-5036DDAFCE6F}">
          <x14:formula1>
            <xm:f>Data!$C$2:$C$4</xm:f>
          </x14:formula1>
          <xm:sqref>B2</xm:sqref>
        </x14:dataValidation>
        <x14:dataValidation type="list" allowBlank="1" showInputMessage="1" showErrorMessage="1" xr:uid="{62380187-FDBE-4EB4-8648-675CC15E4A2F}">
          <x14:formula1>
            <xm:f>Data!$A$2:$A$41</xm:f>
          </x14:formula1>
          <xm:sqref>B1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DA0F3-1A1A-499A-8A15-D82AF6984C58}">
  <dimension ref="A1:G24"/>
  <sheetViews>
    <sheetView workbookViewId="0"/>
  </sheetViews>
  <sheetFormatPr defaultRowHeight="15" x14ac:dyDescent="0.25"/>
  <cols>
    <col min="1" max="1" width="14" bestFit="1" customWidth="1"/>
    <col min="2" max="2" width="14.710937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52</v>
      </c>
      <c r="B1" t="s">
        <v>35</v>
      </c>
    </row>
    <row r="2" spans="1:7" x14ac:dyDescent="0.25">
      <c r="A2" t="s">
        <v>53</v>
      </c>
      <c r="B2" t="s">
        <v>68</v>
      </c>
    </row>
    <row r="3" spans="1:7" x14ac:dyDescent="0.25">
      <c r="A3" t="s">
        <v>54</v>
      </c>
      <c r="B3" t="s">
        <v>97</v>
      </c>
    </row>
    <row r="4" spans="1:7" x14ac:dyDescent="0.25">
      <c r="A4" t="s">
        <v>55</v>
      </c>
      <c r="B4" t="s">
        <v>117</v>
      </c>
    </row>
    <row r="5" spans="1:7" x14ac:dyDescent="0.25">
      <c r="A5" t="s">
        <v>56</v>
      </c>
      <c r="B5" t="s">
        <v>99</v>
      </c>
    </row>
    <row r="6" spans="1:7" x14ac:dyDescent="0.25">
      <c r="A6" t="s">
        <v>57</v>
      </c>
      <c r="B6" s="1">
        <v>0.33750000000000002</v>
      </c>
    </row>
    <row r="8" spans="1:7" x14ac:dyDescent="0.25">
      <c r="A8" t="s">
        <v>58</v>
      </c>
    </row>
    <row r="9" spans="1:7" x14ac:dyDescent="0.25">
      <c r="A9" t="s">
        <v>59</v>
      </c>
      <c r="B9" t="s">
        <v>60</v>
      </c>
      <c r="C9" t="s">
        <v>61</v>
      </c>
      <c r="D9" t="s">
        <v>62</v>
      </c>
      <c r="E9" t="s">
        <v>63</v>
      </c>
      <c r="F9" t="s">
        <v>64</v>
      </c>
      <c r="G9" t="s">
        <v>65</v>
      </c>
    </row>
    <row r="10" spans="1:7" x14ac:dyDescent="0.25">
      <c r="A10" t="s">
        <v>87</v>
      </c>
      <c r="B10">
        <v>17</v>
      </c>
      <c r="C10">
        <v>7</v>
      </c>
      <c r="D10">
        <v>5</v>
      </c>
      <c r="E10">
        <v>7389</v>
      </c>
      <c r="F10">
        <v>0</v>
      </c>
      <c r="G10">
        <v>4651</v>
      </c>
    </row>
    <row r="11" spans="1:7" x14ac:dyDescent="0.25">
      <c r="A11" t="s">
        <v>88</v>
      </c>
      <c r="B11">
        <v>20</v>
      </c>
      <c r="C11">
        <v>2</v>
      </c>
      <c r="D11">
        <v>2</v>
      </c>
      <c r="E11">
        <v>11398</v>
      </c>
      <c r="F11">
        <v>0</v>
      </c>
      <c r="G11">
        <v>678</v>
      </c>
    </row>
    <row r="12" spans="1:7" x14ac:dyDescent="0.25">
      <c r="A12" t="s">
        <v>89</v>
      </c>
      <c r="B12">
        <v>15</v>
      </c>
      <c r="C12">
        <v>4</v>
      </c>
      <c r="D12">
        <v>4</v>
      </c>
      <c r="E12">
        <v>5445</v>
      </c>
      <c r="F12">
        <v>101</v>
      </c>
      <c r="G12">
        <v>0</v>
      </c>
    </row>
    <row r="13" spans="1:7" x14ac:dyDescent="0.25">
      <c r="A13" t="s">
        <v>90</v>
      </c>
      <c r="B13">
        <v>14</v>
      </c>
      <c r="C13">
        <v>14</v>
      </c>
      <c r="D13">
        <v>6</v>
      </c>
      <c r="E13">
        <v>3454</v>
      </c>
      <c r="F13">
        <v>4877</v>
      </c>
      <c r="G13">
        <v>0</v>
      </c>
    </row>
    <row r="14" spans="1:7" x14ac:dyDescent="0.25">
      <c r="A14" t="s">
        <v>91</v>
      </c>
      <c r="B14">
        <v>4</v>
      </c>
      <c r="C14">
        <v>20</v>
      </c>
      <c r="D14">
        <v>2</v>
      </c>
      <c r="E14">
        <v>573</v>
      </c>
      <c r="F14">
        <v>9517</v>
      </c>
      <c r="G14">
        <v>0</v>
      </c>
    </row>
    <row r="15" spans="1:7" x14ac:dyDescent="0.25">
      <c r="A15" t="s">
        <v>67</v>
      </c>
      <c r="B15">
        <f t="shared" ref="B15:G15" si="0">SUM(B10:B14)</f>
        <v>70</v>
      </c>
      <c r="C15">
        <f t="shared" si="0"/>
        <v>47</v>
      </c>
      <c r="D15">
        <f t="shared" si="0"/>
        <v>19</v>
      </c>
      <c r="E15">
        <f t="shared" si="0"/>
        <v>28259</v>
      </c>
      <c r="F15">
        <f t="shared" si="0"/>
        <v>14495</v>
      </c>
      <c r="G15">
        <f t="shared" si="0"/>
        <v>5329</v>
      </c>
    </row>
    <row r="17" spans="1:7" x14ac:dyDescent="0.25">
      <c r="A17" t="s">
        <v>66</v>
      </c>
    </row>
    <row r="18" spans="1:7" x14ac:dyDescent="0.25">
      <c r="A18" t="s">
        <v>59</v>
      </c>
      <c r="B18" t="s">
        <v>60</v>
      </c>
      <c r="C18" t="s">
        <v>61</v>
      </c>
      <c r="D18" t="s">
        <v>62</v>
      </c>
      <c r="E18" t="s">
        <v>63</v>
      </c>
      <c r="F18" t="s">
        <v>64</v>
      </c>
      <c r="G18" t="s">
        <v>65</v>
      </c>
    </row>
    <row r="19" spans="1:7" x14ac:dyDescent="0.25">
      <c r="A19" t="s">
        <v>149</v>
      </c>
      <c r="B19">
        <v>7</v>
      </c>
      <c r="C19">
        <v>4</v>
      </c>
      <c r="D19">
        <v>6</v>
      </c>
      <c r="E19">
        <v>3936</v>
      </c>
      <c r="F19">
        <v>2091</v>
      </c>
      <c r="G19">
        <v>2799</v>
      </c>
    </row>
    <row r="20" spans="1:7" x14ac:dyDescent="0.25">
      <c r="A20" t="s">
        <v>150</v>
      </c>
      <c r="B20">
        <v>7</v>
      </c>
      <c r="C20">
        <v>2</v>
      </c>
      <c r="D20">
        <v>4</v>
      </c>
      <c r="E20">
        <v>5539</v>
      </c>
      <c r="F20">
        <v>1261</v>
      </c>
      <c r="G20">
        <v>1292</v>
      </c>
    </row>
    <row r="21" spans="1:7" x14ac:dyDescent="0.25">
      <c r="A21" t="s">
        <v>151</v>
      </c>
      <c r="B21">
        <v>11</v>
      </c>
      <c r="C21">
        <v>0</v>
      </c>
      <c r="D21">
        <v>5</v>
      </c>
      <c r="E21">
        <v>7193</v>
      </c>
      <c r="F21">
        <v>0</v>
      </c>
      <c r="G21">
        <v>0</v>
      </c>
    </row>
    <row r="22" spans="1:7" x14ac:dyDescent="0.25">
      <c r="A22" t="s">
        <v>152</v>
      </c>
      <c r="B22">
        <v>9</v>
      </c>
      <c r="C22">
        <v>5</v>
      </c>
      <c r="D22">
        <v>7</v>
      </c>
      <c r="E22">
        <v>7526</v>
      </c>
      <c r="F22">
        <v>4440</v>
      </c>
      <c r="G22">
        <v>1681</v>
      </c>
    </row>
    <row r="23" spans="1:7" x14ac:dyDescent="0.25">
      <c r="A23" t="s">
        <v>153</v>
      </c>
      <c r="B23">
        <v>7</v>
      </c>
      <c r="C23">
        <v>5</v>
      </c>
      <c r="D23">
        <v>4</v>
      </c>
      <c r="E23">
        <v>3071</v>
      </c>
      <c r="F23">
        <v>6951</v>
      </c>
      <c r="G23">
        <v>151</v>
      </c>
    </row>
    <row r="24" spans="1:7" x14ac:dyDescent="0.25">
      <c r="A24" t="s">
        <v>67</v>
      </c>
      <c r="B24">
        <f>SUM(B19:B23)</f>
        <v>41</v>
      </c>
      <c r="C24">
        <f t="shared" ref="C24:G24" si="1">SUM(C19:C23)</f>
        <v>16</v>
      </c>
      <c r="D24">
        <f t="shared" si="1"/>
        <v>26</v>
      </c>
      <c r="E24">
        <f>SUM(E19:E23)</f>
        <v>27265</v>
      </c>
      <c r="F24">
        <f>SUM(F19:F23)</f>
        <v>14743</v>
      </c>
      <c r="G24">
        <f>SUM(G19:G23)</f>
        <v>5923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F2CF0AA-A8FB-4D65-91A0-A172F96F477C}">
          <x14:formula1>
            <xm:f>Data!$B$2:$B$7</xm:f>
          </x14:formula1>
          <xm:sqref>B5</xm:sqref>
        </x14:dataValidation>
        <x14:dataValidation type="list" allowBlank="1" showInputMessage="1" showErrorMessage="1" xr:uid="{2C1C0EF5-2F23-4B3A-BCE9-5BD5E1E61B5E}">
          <x14:formula1>
            <xm:f>Data!$C$2:$C$4</xm:f>
          </x14:formula1>
          <xm:sqref>B2</xm:sqref>
        </x14:dataValidation>
        <x14:dataValidation type="list" allowBlank="1" showInputMessage="1" showErrorMessage="1" xr:uid="{4E6A3446-F960-44EC-ADD6-3380AB93DE3A}">
          <x14:formula1>
            <xm:f>Data!$A$2:$A$41</xm:f>
          </x14:formula1>
          <xm:sqref>B1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1D2E7-5EC7-47CD-94BE-FCE9D41C54AA}">
  <dimension ref="A1:G24"/>
  <sheetViews>
    <sheetView workbookViewId="0">
      <selection sqref="A1:XFD1048576"/>
    </sheetView>
  </sheetViews>
  <sheetFormatPr defaultRowHeight="15" x14ac:dyDescent="0.25"/>
  <cols>
    <col min="1" max="1" width="14" bestFit="1" customWidth="1"/>
    <col min="2" max="2" width="14.710937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52</v>
      </c>
      <c r="B1" t="s">
        <v>78</v>
      </c>
    </row>
    <row r="2" spans="1:7" x14ac:dyDescent="0.25">
      <c r="A2" t="s">
        <v>53</v>
      </c>
      <c r="B2" t="s">
        <v>68</v>
      </c>
    </row>
    <row r="3" spans="1:7" x14ac:dyDescent="0.25">
      <c r="A3" t="s">
        <v>54</v>
      </c>
      <c r="B3" t="s">
        <v>112</v>
      </c>
    </row>
    <row r="4" spans="1:7" x14ac:dyDescent="0.25">
      <c r="A4" t="s">
        <v>55</v>
      </c>
      <c r="B4" t="s">
        <v>117</v>
      </c>
    </row>
    <row r="5" spans="1:7" x14ac:dyDescent="0.25">
      <c r="A5" t="s">
        <v>56</v>
      </c>
      <c r="B5" t="s">
        <v>11</v>
      </c>
    </row>
    <row r="6" spans="1:7" x14ac:dyDescent="0.25">
      <c r="A6" t="s">
        <v>57</v>
      </c>
    </row>
    <row r="8" spans="1:7" x14ac:dyDescent="0.25">
      <c r="A8" t="s">
        <v>58</v>
      </c>
    </row>
    <row r="9" spans="1:7" x14ac:dyDescent="0.25">
      <c r="A9" t="s">
        <v>59</v>
      </c>
      <c r="B9" t="s">
        <v>60</v>
      </c>
      <c r="C9" t="s">
        <v>61</v>
      </c>
      <c r="D9" t="s">
        <v>62</v>
      </c>
      <c r="E9" t="s">
        <v>63</v>
      </c>
      <c r="F9" t="s">
        <v>64</v>
      </c>
      <c r="G9" t="s">
        <v>65</v>
      </c>
    </row>
    <row r="10" spans="1:7" x14ac:dyDescent="0.25">
      <c r="A10" t="s">
        <v>87</v>
      </c>
      <c r="B10">
        <v>18</v>
      </c>
      <c r="C10">
        <v>4</v>
      </c>
      <c r="D10">
        <v>2</v>
      </c>
      <c r="E10">
        <v>5288</v>
      </c>
      <c r="F10">
        <v>0</v>
      </c>
      <c r="G10">
        <v>8882</v>
      </c>
    </row>
    <row r="11" spans="1:7" x14ac:dyDescent="0.25">
      <c r="A11" t="s">
        <v>88</v>
      </c>
      <c r="B11">
        <v>24</v>
      </c>
      <c r="C11">
        <v>6</v>
      </c>
      <c r="D11">
        <v>1</v>
      </c>
      <c r="E11">
        <v>11148</v>
      </c>
      <c r="F11">
        <v>0</v>
      </c>
      <c r="G11">
        <v>0</v>
      </c>
    </row>
    <row r="12" spans="1:7" x14ac:dyDescent="0.25">
      <c r="A12" t="s">
        <v>89</v>
      </c>
      <c r="B12">
        <v>21</v>
      </c>
      <c r="C12">
        <v>10</v>
      </c>
      <c r="D12">
        <v>5</v>
      </c>
      <c r="E12">
        <v>6365</v>
      </c>
      <c r="F12">
        <v>0</v>
      </c>
      <c r="G12">
        <v>0</v>
      </c>
    </row>
    <row r="13" spans="1:7" x14ac:dyDescent="0.25">
      <c r="A13" t="s">
        <v>90</v>
      </c>
      <c r="B13">
        <v>22</v>
      </c>
      <c r="C13">
        <v>15</v>
      </c>
      <c r="D13">
        <v>2</v>
      </c>
      <c r="E13">
        <v>4207</v>
      </c>
      <c r="F13">
        <v>8650</v>
      </c>
      <c r="G13">
        <v>0</v>
      </c>
    </row>
    <row r="14" spans="1:7" x14ac:dyDescent="0.25">
      <c r="A14" t="s">
        <v>91</v>
      </c>
      <c r="B14">
        <v>11</v>
      </c>
      <c r="C14">
        <v>19</v>
      </c>
      <c r="D14">
        <v>2</v>
      </c>
      <c r="E14">
        <v>902</v>
      </c>
      <c r="F14">
        <v>9731</v>
      </c>
      <c r="G14">
        <v>0</v>
      </c>
    </row>
    <row r="15" spans="1:7" x14ac:dyDescent="0.25">
      <c r="A15" t="s">
        <v>67</v>
      </c>
      <c r="B15">
        <f t="shared" ref="B15:G15" si="0">SUM(B10:B14)</f>
        <v>96</v>
      </c>
      <c r="C15">
        <f t="shared" si="0"/>
        <v>54</v>
      </c>
      <c r="D15">
        <f t="shared" si="0"/>
        <v>12</v>
      </c>
      <c r="E15">
        <f t="shared" si="0"/>
        <v>27910</v>
      </c>
      <c r="F15">
        <f t="shared" si="0"/>
        <v>18381</v>
      </c>
      <c r="G15">
        <f t="shared" si="0"/>
        <v>8882</v>
      </c>
    </row>
    <row r="17" spans="1:7" x14ac:dyDescent="0.25">
      <c r="A17" t="s">
        <v>66</v>
      </c>
    </row>
    <row r="18" spans="1:7" x14ac:dyDescent="0.25">
      <c r="A18" t="s">
        <v>59</v>
      </c>
      <c r="B18" t="s">
        <v>60</v>
      </c>
      <c r="C18" t="s">
        <v>61</v>
      </c>
      <c r="D18" t="s">
        <v>62</v>
      </c>
      <c r="E18" t="s">
        <v>63</v>
      </c>
      <c r="F18" t="s">
        <v>64</v>
      </c>
      <c r="G18" t="s">
        <v>65</v>
      </c>
    </row>
    <row r="19" spans="1:7" x14ac:dyDescent="0.25">
      <c r="A19" t="s">
        <v>118</v>
      </c>
      <c r="B19">
        <v>9</v>
      </c>
      <c r="C19">
        <v>0</v>
      </c>
      <c r="D19">
        <v>7</v>
      </c>
      <c r="E19">
        <v>7042</v>
      </c>
      <c r="F19">
        <v>0</v>
      </c>
      <c r="G19">
        <v>7349</v>
      </c>
    </row>
    <row r="20" spans="1:7" x14ac:dyDescent="0.25">
      <c r="A20" t="s">
        <v>119</v>
      </c>
      <c r="B20">
        <v>5</v>
      </c>
      <c r="C20">
        <v>1</v>
      </c>
      <c r="D20">
        <v>11</v>
      </c>
      <c r="E20">
        <v>5342</v>
      </c>
      <c r="F20">
        <v>0</v>
      </c>
      <c r="G20">
        <v>176</v>
      </c>
    </row>
    <row r="21" spans="1:7" x14ac:dyDescent="0.25">
      <c r="A21" t="s">
        <v>120</v>
      </c>
      <c r="B21">
        <v>4</v>
      </c>
      <c r="C21">
        <v>0</v>
      </c>
      <c r="D21">
        <v>8</v>
      </c>
      <c r="E21">
        <v>5598</v>
      </c>
      <c r="F21">
        <v>0</v>
      </c>
      <c r="G21">
        <v>0</v>
      </c>
    </row>
    <row r="22" spans="1:7" x14ac:dyDescent="0.25">
      <c r="A22" t="s">
        <v>121</v>
      </c>
      <c r="B22">
        <v>8</v>
      </c>
      <c r="C22">
        <v>4</v>
      </c>
      <c r="D22">
        <v>6</v>
      </c>
      <c r="E22">
        <v>4241</v>
      </c>
      <c r="F22">
        <v>7915</v>
      </c>
      <c r="G22">
        <v>0</v>
      </c>
    </row>
    <row r="23" spans="1:7" x14ac:dyDescent="0.25">
      <c r="A23" t="s">
        <v>122</v>
      </c>
      <c r="B23">
        <v>5</v>
      </c>
      <c r="C23">
        <v>4</v>
      </c>
      <c r="D23">
        <v>8</v>
      </c>
      <c r="E23">
        <v>2770</v>
      </c>
      <c r="F23">
        <v>3828</v>
      </c>
      <c r="G23">
        <v>0</v>
      </c>
    </row>
    <row r="24" spans="1:7" x14ac:dyDescent="0.25">
      <c r="A24" t="s">
        <v>67</v>
      </c>
      <c r="B24">
        <f>SUM(B19:B23)</f>
        <v>31</v>
      </c>
      <c r="C24">
        <f t="shared" ref="C24:G24" si="1">SUM(C19:C23)</f>
        <v>9</v>
      </c>
      <c r="D24">
        <f t="shared" si="1"/>
        <v>40</v>
      </c>
      <c r="E24">
        <f t="shared" si="1"/>
        <v>24993</v>
      </c>
      <c r="F24">
        <f t="shared" si="1"/>
        <v>11743</v>
      </c>
      <c r="G24">
        <f t="shared" si="1"/>
        <v>7525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48AACF9-02F8-4B41-951C-01D513988638}">
          <x14:formula1>
            <xm:f>Data!$B$2:$B$6</xm:f>
          </x14:formula1>
          <xm:sqref>B5</xm:sqref>
        </x14:dataValidation>
        <x14:dataValidation type="list" allowBlank="1" showInputMessage="1" showErrorMessage="1" xr:uid="{A30F7F21-2CF3-475F-B927-415D4E95BCDF}">
          <x14:formula1>
            <xm:f>Data!$C$2:$C$4</xm:f>
          </x14:formula1>
          <xm:sqref>B2</xm:sqref>
        </x14:dataValidation>
        <x14:dataValidation type="list" allowBlank="1" showInputMessage="1" showErrorMessage="1" xr:uid="{B2B82681-B462-4BBD-8AF7-3E6C4DA1AB64}">
          <x14:formula1>
            <xm:f>Data!$A$2:$A$41</xm:f>
          </x14:formula1>
          <xm:sqref>B1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3D7CD-9423-4301-A749-48EE08F50DF6}">
  <dimension ref="A1:G24"/>
  <sheetViews>
    <sheetView workbookViewId="0">
      <selection sqref="A1:XFD1048576"/>
    </sheetView>
  </sheetViews>
  <sheetFormatPr defaultRowHeight="15" x14ac:dyDescent="0.25"/>
  <cols>
    <col min="1" max="1" width="14" bestFit="1" customWidth="1"/>
    <col min="2" max="2" width="14.710937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52</v>
      </c>
      <c r="B1" t="s">
        <v>147</v>
      </c>
    </row>
    <row r="2" spans="1:7" x14ac:dyDescent="0.25">
      <c r="A2" t="s">
        <v>53</v>
      </c>
      <c r="B2" t="s">
        <v>68</v>
      </c>
    </row>
    <row r="3" spans="1:7" x14ac:dyDescent="0.25">
      <c r="A3" t="s">
        <v>54</v>
      </c>
      <c r="B3" t="s">
        <v>97</v>
      </c>
    </row>
    <row r="4" spans="1:7" x14ac:dyDescent="0.25">
      <c r="A4" t="s">
        <v>55</v>
      </c>
      <c r="B4" t="s">
        <v>148</v>
      </c>
    </row>
    <row r="5" spans="1:7" x14ac:dyDescent="0.25">
      <c r="A5" t="s">
        <v>56</v>
      </c>
      <c r="B5" t="s">
        <v>99</v>
      </c>
    </row>
    <row r="6" spans="1:7" x14ac:dyDescent="0.25">
      <c r="A6" t="s">
        <v>57</v>
      </c>
      <c r="B6" s="1">
        <v>0.35138888888888886</v>
      </c>
    </row>
    <row r="8" spans="1:7" x14ac:dyDescent="0.25">
      <c r="A8" t="s">
        <v>58</v>
      </c>
    </row>
    <row r="9" spans="1:7" x14ac:dyDescent="0.25">
      <c r="A9" t="s">
        <v>59</v>
      </c>
      <c r="B9" t="s">
        <v>60</v>
      </c>
      <c r="C9" t="s">
        <v>61</v>
      </c>
      <c r="D9" t="s">
        <v>62</v>
      </c>
      <c r="E9" t="s">
        <v>63</v>
      </c>
      <c r="F9" t="s">
        <v>64</v>
      </c>
      <c r="G9" t="s">
        <v>65</v>
      </c>
    </row>
    <row r="10" spans="1:7" x14ac:dyDescent="0.25">
      <c r="A10" t="s">
        <v>87</v>
      </c>
      <c r="B10">
        <v>22</v>
      </c>
      <c r="C10">
        <v>10</v>
      </c>
      <c r="D10">
        <v>4</v>
      </c>
      <c r="E10">
        <v>7038</v>
      </c>
      <c r="F10">
        <v>0</v>
      </c>
      <c r="G10">
        <v>5415</v>
      </c>
    </row>
    <row r="11" spans="1:7" x14ac:dyDescent="0.25">
      <c r="A11" t="s">
        <v>88</v>
      </c>
      <c r="B11">
        <v>15</v>
      </c>
      <c r="C11">
        <v>3</v>
      </c>
      <c r="D11">
        <v>3</v>
      </c>
      <c r="E11">
        <v>7012</v>
      </c>
      <c r="F11">
        <v>0</v>
      </c>
      <c r="G11">
        <v>0</v>
      </c>
    </row>
    <row r="12" spans="1:7" x14ac:dyDescent="0.25">
      <c r="A12" t="s">
        <v>89</v>
      </c>
      <c r="B12">
        <v>19</v>
      </c>
      <c r="C12">
        <v>5</v>
      </c>
      <c r="D12">
        <v>5</v>
      </c>
      <c r="E12">
        <v>8626</v>
      </c>
      <c r="F12">
        <v>75</v>
      </c>
      <c r="G12">
        <v>0</v>
      </c>
    </row>
    <row r="13" spans="1:7" x14ac:dyDescent="0.25">
      <c r="A13" t="s">
        <v>90</v>
      </c>
      <c r="B13">
        <v>13</v>
      </c>
      <c r="C13">
        <v>17</v>
      </c>
      <c r="D13">
        <v>5</v>
      </c>
      <c r="E13">
        <v>4150</v>
      </c>
      <c r="F13">
        <v>8684</v>
      </c>
      <c r="G13">
        <v>0</v>
      </c>
    </row>
    <row r="14" spans="1:7" x14ac:dyDescent="0.25">
      <c r="A14" t="s">
        <v>91</v>
      </c>
      <c r="B14">
        <v>9</v>
      </c>
      <c r="C14">
        <v>12</v>
      </c>
      <c r="D14">
        <v>4</v>
      </c>
      <c r="E14">
        <v>1124</v>
      </c>
      <c r="F14">
        <v>8207</v>
      </c>
      <c r="G14">
        <v>0</v>
      </c>
    </row>
    <row r="15" spans="1:7" x14ac:dyDescent="0.25">
      <c r="A15" t="s">
        <v>67</v>
      </c>
      <c r="B15">
        <f t="shared" ref="B15:G15" si="0">SUM(B10:B14)</f>
        <v>78</v>
      </c>
      <c r="C15">
        <f t="shared" si="0"/>
        <v>47</v>
      </c>
      <c r="D15">
        <f t="shared" si="0"/>
        <v>21</v>
      </c>
      <c r="E15">
        <f t="shared" si="0"/>
        <v>27950</v>
      </c>
      <c r="F15">
        <f t="shared" si="0"/>
        <v>16966</v>
      </c>
      <c r="G15">
        <f t="shared" si="0"/>
        <v>5415</v>
      </c>
    </row>
    <row r="17" spans="1:7" x14ac:dyDescent="0.25">
      <c r="A17" t="s">
        <v>66</v>
      </c>
    </row>
    <row r="18" spans="1:7" x14ac:dyDescent="0.25">
      <c r="A18" t="s">
        <v>59</v>
      </c>
      <c r="B18" t="s">
        <v>60</v>
      </c>
      <c r="C18" t="s">
        <v>61</v>
      </c>
      <c r="D18" t="s">
        <v>62</v>
      </c>
      <c r="E18" t="s">
        <v>63</v>
      </c>
      <c r="F18" t="s">
        <v>64</v>
      </c>
      <c r="G18" t="s">
        <v>65</v>
      </c>
    </row>
    <row r="19" spans="1:7" x14ac:dyDescent="0.25">
      <c r="A19" t="s">
        <v>142</v>
      </c>
      <c r="B19">
        <v>9</v>
      </c>
      <c r="C19">
        <v>1</v>
      </c>
      <c r="D19">
        <v>5</v>
      </c>
      <c r="E19">
        <v>5659</v>
      </c>
      <c r="F19">
        <v>0</v>
      </c>
      <c r="G19">
        <v>4866</v>
      </c>
    </row>
    <row r="20" spans="1:7" x14ac:dyDescent="0.25">
      <c r="A20" t="s">
        <v>143</v>
      </c>
      <c r="B20">
        <v>13</v>
      </c>
      <c r="C20">
        <v>1</v>
      </c>
      <c r="D20">
        <v>6</v>
      </c>
      <c r="E20">
        <v>10540</v>
      </c>
      <c r="F20">
        <v>111</v>
      </c>
      <c r="G20">
        <v>0</v>
      </c>
    </row>
    <row r="21" spans="1:7" x14ac:dyDescent="0.25">
      <c r="A21" t="s">
        <v>144</v>
      </c>
      <c r="B21">
        <v>5</v>
      </c>
      <c r="C21">
        <v>0</v>
      </c>
      <c r="D21">
        <v>10</v>
      </c>
      <c r="E21">
        <v>3105</v>
      </c>
      <c r="F21">
        <v>243</v>
      </c>
      <c r="G21">
        <v>449</v>
      </c>
    </row>
    <row r="22" spans="1:7" x14ac:dyDescent="0.25">
      <c r="A22" t="s">
        <v>145</v>
      </c>
      <c r="B22">
        <v>12</v>
      </c>
      <c r="C22">
        <v>3</v>
      </c>
      <c r="D22">
        <v>8</v>
      </c>
      <c r="E22">
        <v>7492</v>
      </c>
      <c r="F22">
        <v>3969</v>
      </c>
      <c r="G22">
        <v>0</v>
      </c>
    </row>
    <row r="23" spans="1:7" x14ac:dyDescent="0.25">
      <c r="A23" t="s">
        <v>146</v>
      </c>
      <c r="B23">
        <v>3</v>
      </c>
      <c r="C23">
        <v>12</v>
      </c>
      <c r="D23">
        <v>5</v>
      </c>
      <c r="E23">
        <v>511</v>
      </c>
      <c r="F23">
        <v>6140</v>
      </c>
      <c r="G23">
        <v>0</v>
      </c>
    </row>
    <row r="24" spans="1:7" x14ac:dyDescent="0.25">
      <c r="A24" t="s">
        <v>67</v>
      </c>
      <c r="B24">
        <f>SUM(B19:B23)</f>
        <v>42</v>
      </c>
      <c r="C24">
        <f t="shared" ref="C24:G24" si="1">SUM(C19:C23)</f>
        <v>17</v>
      </c>
      <c r="D24">
        <f t="shared" si="1"/>
        <v>34</v>
      </c>
      <c r="E24">
        <f t="shared" si="1"/>
        <v>27307</v>
      </c>
      <c r="F24">
        <f t="shared" si="1"/>
        <v>10463</v>
      </c>
      <c r="G24">
        <f t="shared" si="1"/>
        <v>5315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B4F425B-1AD7-4935-9C8F-118EC9A53FF3}">
          <x14:formula1>
            <xm:f>Data!$B$2:$B$7</xm:f>
          </x14:formula1>
          <xm:sqref>B5</xm:sqref>
        </x14:dataValidation>
        <x14:dataValidation type="list" allowBlank="1" showInputMessage="1" showErrorMessage="1" xr:uid="{D857FCF8-A256-466E-9600-328D7C88E06E}">
          <x14:formula1>
            <xm:f>Data!$C$2:$C$4</xm:f>
          </x14:formula1>
          <xm:sqref>B2</xm:sqref>
        </x14:dataValidation>
        <x14:dataValidation type="list" allowBlank="1" showInputMessage="1" showErrorMessage="1" xr:uid="{B9507D11-F5B9-467C-A45B-3855552A9DC8}">
          <x14:formula1>
            <xm:f>Data!$A$2:$A$43</xm:f>
          </x14:formula1>
          <xm:sqref>B1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E5791-0709-4463-B850-EB5804E4FFFB}">
  <dimension ref="A1:G24"/>
  <sheetViews>
    <sheetView workbookViewId="0">
      <selection sqref="A1:XFD1048576"/>
    </sheetView>
  </sheetViews>
  <sheetFormatPr defaultRowHeight="15" x14ac:dyDescent="0.25"/>
  <cols>
    <col min="1" max="1" width="14" bestFit="1" customWidth="1"/>
    <col min="2" max="2" width="14.710937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52</v>
      </c>
      <c r="B1" t="s">
        <v>26</v>
      </c>
    </row>
    <row r="2" spans="1:7" x14ac:dyDescent="0.25">
      <c r="A2" t="s">
        <v>53</v>
      </c>
      <c r="B2" t="s">
        <v>68</v>
      </c>
    </row>
    <row r="3" spans="1:7" x14ac:dyDescent="0.25">
      <c r="A3" t="s">
        <v>54</v>
      </c>
      <c r="B3" t="s">
        <v>112</v>
      </c>
    </row>
    <row r="4" spans="1:7" x14ac:dyDescent="0.25">
      <c r="A4" t="s">
        <v>55</v>
      </c>
      <c r="B4" t="s">
        <v>123</v>
      </c>
    </row>
    <row r="5" spans="1:7" x14ac:dyDescent="0.25">
      <c r="A5" t="s">
        <v>56</v>
      </c>
      <c r="B5" t="s">
        <v>12</v>
      </c>
    </row>
    <row r="6" spans="1:7" x14ac:dyDescent="0.25">
      <c r="A6" t="s">
        <v>57</v>
      </c>
      <c r="B6" s="1">
        <v>0.22847222222222222</v>
      </c>
    </row>
    <row r="8" spans="1:7" x14ac:dyDescent="0.25">
      <c r="A8" t="s">
        <v>58</v>
      </c>
    </row>
    <row r="9" spans="1:7" x14ac:dyDescent="0.25">
      <c r="A9" t="s">
        <v>59</v>
      </c>
      <c r="B9" t="s">
        <v>60</v>
      </c>
      <c r="C9" t="s">
        <v>61</v>
      </c>
      <c r="D9" t="s">
        <v>62</v>
      </c>
      <c r="E9" t="s">
        <v>63</v>
      </c>
      <c r="F9" t="s">
        <v>64</v>
      </c>
      <c r="G9" t="s">
        <v>65</v>
      </c>
    </row>
    <row r="10" spans="1:7" x14ac:dyDescent="0.25">
      <c r="A10" t="s">
        <v>87</v>
      </c>
      <c r="B10">
        <v>14</v>
      </c>
      <c r="C10">
        <v>5</v>
      </c>
      <c r="D10">
        <v>1</v>
      </c>
      <c r="E10">
        <v>3947</v>
      </c>
      <c r="F10">
        <v>0</v>
      </c>
      <c r="G10">
        <v>4515</v>
      </c>
    </row>
    <row r="11" spans="1:7" x14ac:dyDescent="0.25">
      <c r="A11" t="s">
        <v>88</v>
      </c>
      <c r="B11">
        <v>20</v>
      </c>
      <c r="C11">
        <v>3</v>
      </c>
      <c r="D11">
        <v>1</v>
      </c>
      <c r="E11">
        <v>5538</v>
      </c>
      <c r="F11">
        <v>0</v>
      </c>
      <c r="G11">
        <v>448</v>
      </c>
    </row>
    <row r="12" spans="1:7" x14ac:dyDescent="0.25">
      <c r="A12" t="s">
        <v>89</v>
      </c>
      <c r="B12">
        <v>17</v>
      </c>
      <c r="C12">
        <v>1</v>
      </c>
      <c r="D12">
        <v>4</v>
      </c>
      <c r="E12">
        <v>68678</v>
      </c>
      <c r="F12">
        <v>0</v>
      </c>
      <c r="G12">
        <v>0</v>
      </c>
    </row>
    <row r="13" spans="1:7" x14ac:dyDescent="0.25">
      <c r="A13" t="s">
        <v>90</v>
      </c>
      <c r="B13">
        <v>15</v>
      </c>
      <c r="C13">
        <v>12</v>
      </c>
      <c r="D13">
        <v>1</v>
      </c>
      <c r="E13">
        <v>2885</v>
      </c>
      <c r="F13">
        <v>5318</v>
      </c>
      <c r="G13">
        <v>0</v>
      </c>
    </row>
    <row r="14" spans="1:7" x14ac:dyDescent="0.25">
      <c r="A14" t="s">
        <v>91</v>
      </c>
      <c r="B14">
        <v>8</v>
      </c>
      <c r="C14">
        <v>15</v>
      </c>
      <c r="D14">
        <v>1</v>
      </c>
      <c r="E14">
        <v>599</v>
      </c>
      <c r="F14">
        <v>6283</v>
      </c>
      <c r="G14">
        <v>0</v>
      </c>
    </row>
    <row r="15" spans="1:7" x14ac:dyDescent="0.25">
      <c r="A15" t="s">
        <v>67</v>
      </c>
      <c r="B15">
        <f t="shared" ref="B15:G15" si="0">SUM(B10:B14)</f>
        <v>74</v>
      </c>
      <c r="C15">
        <f t="shared" si="0"/>
        <v>36</v>
      </c>
      <c r="D15">
        <f t="shared" si="0"/>
        <v>8</v>
      </c>
      <c r="E15">
        <f t="shared" si="0"/>
        <v>81647</v>
      </c>
      <c r="F15">
        <f t="shared" si="0"/>
        <v>11601</v>
      </c>
      <c r="G15">
        <f t="shared" si="0"/>
        <v>4963</v>
      </c>
    </row>
    <row r="17" spans="1:7" x14ac:dyDescent="0.25">
      <c r="A17" t="s">
        <v>66</v>
      </c>
    </row>
    <row r="18" spans="1:7" x14ac:dyDescent="0.25">
      <c r="A18" t="s">
        <v>59</v>
      </c>
      <c r="B18" t="s">
        <v>60</v>
      </c>
      <c r="C18" t="s">
        <v>61</v>
      </c>
      <c r="D18" t="s">
        <v>62</v>
      </c>
      <c r="E18" t="s">
        <v>63</v>
      </c>
      <c r="F18" t="s">
        <v>64</v>
      </c>
      <c r="G18" t="s">
        <v>65</v>
      </c>
    </row>
    <row r="19" spans="1:7" x14ac:dyDescent="0.25">
      <c r="A19" t="s">
        <v>137</v>
      </c>
      <c r="B19">
        <v>4</v>
      </c>
      <c r="C19">
        <v>2</v>
      </c>
      <c r="D19">
        <v>5</v>
      </c>
      <c r="E19">
        <v>6871</v>
      </c>
      <c r="F19">
        <v>0</v>
      </c>
      <c r="G19">
        <v>4914</v>
      </c>
    </row>
    <row r="20" spans="1:7" x14ac:dyDescent="0.25">
      <c r="A20" t="s">
        <v>138</v>
      </c>
      <c r="B20">
        <v>1</v>
      </c>
      <c r="C20">
        <v>0</v>
      </c>
      <c r="D20">
        <v>6</v>
      </c>
      <c r="E20">
        <v>2069</v>
      </c>
      <c r="F20">
        <v>102</v>
      </c>
      <c r="G20">
        <v>40</v>
      </c>
    </row>
    <row r="21" spans="1:7" x14ac:dyDescent="0.25">
      <c r="A21" t="s">
        <v>139</v>
      </c>
      <c r="B21">
        <v>4</v>
      </c>
      <c r="C21">
        <v>1</v>
      </c>
      <c r="D21">
        <v>5</v>
      </c>
      <c r="E21">
        <v>3271</v>
      </c>
      <c r="F21">
        <v>0</v>
      </c>
      <c r="G21">
        <v>477</v>
      </c>
    </row>
    <row r="22" spans="1:7" x14ac:dyDescent="0.25">
      <c r="A22" t="s">
        <v>140</v>
      </c>
      <c r="B22">
        <v>6</v>
      </c>
      <c r="C22">
        <v>3</v>
      </c>
      <c r="D22">
        <v>5</v>
      </c>
      <c r="E22">
        <v>3656</v>
      </c>
      <c r="F22">
        <v>5734</v>
      </c>
      <c r="G22">
        <v>0</v>
      </c>
    </row>
    <row r="23" spans="1:7" x14ac:dyDescent="0.25">
      <c r="A23" t="s">
        <v>141</v>
      </c>
      <c r="B23">
        <v>4</v>
      </c>
      <c r="C23">
        <v>2</v>
      </c>
      <c r="D23">
        <v>5</v>
      </c>
      <c r="E23">
        <v>1425</v>
      </c>
      <c r="F23">
        <v>3338</v>
      </c>
      <c r="G23">
        <v>1028</v>
      </c>
    </row>
    <row r="24" spans="1:7" x14ac:dyDescent="0.25">
      <c r="A24" t="s">
        <v>67</v>
      </c>
      <c r="B24">
        <f>SUM(B19:B23)</f>
        <v>19</v>
      </c>
      <c r="C24">
        <f t="shared" ref="C24:G24" si="1">SUM(C19:C23)</f>
        <v>8</v>
      </c>
      <c r="D24">
        <f t="shared" si="1"/>
        <v>26</v>
      </c>
      <c r="E24">
        <f t="shared" si="1"/>
        <v>17292</v>
      </c>
      <c r="F24">
        <f t="shared" si="1"/>
        <v>9174</v>
      </c>
      <c r="G24">
        <f t="shared" si="1"/>
        <v>6459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AB2B7419-D369-4079-99C0-ED3918365E5B}">
          <x14:formula1>
            <xm:f>Data!$B$2:$B$6</xm:f>
          </x14:formula1>
          <xm:sqref>B5</xm:sqref>
        </x14:dataValidation>
        <x14:dataValidation type="list" allowBlank="1" showInputMessage="1" showErrorMessage="1" xr:uid="{4B7C18ED-3D9B-4412-9B65-4A87B1D32821}">
          <x14:formula1>
            <xm:f>Data!$C$2:$C$4</xm:f>
          </x14:formula1>
          <xm:sqref>B2</xm:sqref>
        </x14:dataValidation>
        <x14:dataValidation type="list" allowBlank="1" showInputMessage="1" showErrorMessage="1" xr:uid="{A91EE942-F534-4801-B792-9FE42037EA22}">
          <x14:formula1>
            <xm:f>Data!$A$2:$A$41</xm:f>
          </x14:formula1>
          <xm:sqref>B1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E5916-5B6B-4CAB-B305-6739C86F5CF5}">
  <dimension ref="A1:G24"/>
  <sheetViews>
    <sheetView workbookViewId="0">
      <selection sqref="A1:XFD1048576"/>
    </sheetView>
  </sheetViews>
  <sheetFormatPr defaultRowHeight="15" x14ac:dyDescent="0.25"/>
  <cols>
    <col min="1" max="1" width="15" bestFit="1" customWidth="1"/>
    <col min="2" max="2" width="14.7109375" bestFit="1" customWidth="1"/>
    <col min="3" max="3" width="7.28515625" bestFit="1" customWidth="1"/>
    <col min="4" max="4" width="7.140625" bestFit="1" customWidth="1"/>
    <col min="5" max="5" width="8.28515625" bestFit="1" customWidth="1"/>
    <col min="6" max="6" width="7.7109375" bestFit="1" customWidth="1"/>
    <col min="7" max="7" width="9.85546875" bestFit="1" customWidth="1"/>
  </cols>
  <sheetData>
    <row r="1" spans="1:7" x14ac:dyDescent="0.25">
      <c r="A1" t="s">
        <v>52</v>
      </c>
      <c r="B1" t="s">
        <v>75</v>
      </c>
    </row>
    <row r="2" spans="1:7" x14ac:dyDescent="0.25">
      <c r="A2" t="s">
        <v>53</v>
      </c>
      <c r="B2" t="s">
        <v>68</v>
      </c>
    </row>
    <row r="3" spans="1:7" x14ac:dyDescent="0.25">
      <c r="A3" t="s">
        <v>54</v>
      </c>
      <c r="B3" t="s">
        <v>85</v>
      </c>
    </row>
    <row r="4" spans="1:7" x14ac:dyDescent="0.25">
      <c r="A4" t="s">
        <v>55</v>
      </c>
      <c r="B4" t="s">
        <v>125</v>
      </c>
    </row>
    <row r="5" spans="1:7" x14ac:dyDescent="0.25">
      <c r="A5" t="s">
        <v>56</v>
      </c>
      <c r="B5" t="s">
        <v>11</v>
      </c>
    </row>
    <row r="6" spans="1:7" x14ac:dyDescent="0.25">
      <c r="A6" t="s">
        <v>57</v>
      </c>
      <c r="B6" s="1">
        <v>0.41944444444444445</v>
      </c>
    </row>
    <row r="8" spans="1:7" x14ac:dyDescent="0.25">
      <c r="A8" t="s">
        <v>58</v>
      </c>
    </row>
    <row r="9" spans="1:7" x14ac:dyDescent="0.25">
      <c r="A9" t="s">
        <v>59</v>
      </c>
      <c r="B9" t="s">
        <v>60</v>
      </c>
      <c r="C9" t="s">
        <v>61</v>
      </c>
      <c r="D9" t="s">
        <v>62</v>
      </c>
      <c r="E9" t="s">
        <v>63</v>
      </c>
      <c r="F9" t="s">
        <v>64</v>
      </c>
      <c r="G9" t="s">
        <v>65</v>
      </c>
    </row>
    <row r="10" spans="1:7" x14ac:dyDescent="0.25">
      <c r="A10" t="s">
        <v>87</v>
      </c>
      <c r="B10">
        <v>29</v>
      </c>
      <c r="C10">
        <v>9</v>
      </c>
      <c r="D10">
        <v>5</v>
      </c>
      <c r="E10">
        <v>10579</v>
      </c>
      <c r="F10">
        <v>0</v>
      </c>
      <c r="G10">
        <v>4825</v>
      </c>
    </row>
    <row r="11" spans="1:7" x14ac:dyDescent="0.25">
      <c r="A11" t="s">
        <v>88</v>
      </c>
      <c r="B11">
        <v>17</v>
      </c>
      <c r="C11">
        <v>3</v>
      </c>
      <c r="D11">
        <v>6</v>
      </c>
      <c r="E11">
        <v>8995</v>
      </c>
      <c r="F11">
        <v>0</v>
      </c>
      <c r="G11">
        <v>0</v>
      </c>
    </row>
    <row r="12" spans="1:7" x14ac:dyDescent="0.25">
      <c r="A12" t="s">
        <v>89</v>
      </c>
      <c r="B12">
        <v>31</v>
      </c>
      <c r="C12">
        <v>12</v>
      </c>
      <c r="D12">
        <v>7</v>
      </c>
      <c r="E12">
        <v>7214</v>
      </c>
      <c r="F12">
        <v>0</v>
      </c>
      <c r="G12">
        <v>0</v>
      </c>
    </row>
    <row r="13" spans="1:7" x14ac:dyDescent="0.25">
      <c r="A13" t="s">
        <v>90</v>
      </c>
      <c r="B13">
        <v>28</v>
      </c>
      <c r="C13">
        <v>20</v>
      </c>
      <c r="D13">
        <v>5</v>
      </c>
      <c r="E13">
        <v>6735</v>
      </c>
      <c r="F13">
        <v>7971</v>
      </c>
      <c r="G13">
        <v>0</v>
      </c>
    </row>
    <row r="14" spans="1:7" x14ac:dyDescent="0.25">
      <c r="A14" t="s">
        <v>91</v>
      </c>
      <c r="B14">
        <v>9</v>
      </c>
      <c r="C14">
        <v>31</v>
      </c>
      <c r="D14">
        <v>4</v>
      </c>
      <c r="E14">
        <v>834</v>
      </c>
      <c r="F14">
        <v>10341</v>
      </c>
      <c r="G14">
        <v>0</v>
      </c>
    </row>
    <row r="15" spans="1:7" x14ac:dyDescent="0.25">
      <c r="A15" t="s">
        <v>67</v>
      </c>
      <c r="B15">
        <f t="shared" ref="B15:G15" si="0">SUM(B10:B14)</f>
        <v>114</v>
      </c>
      <c r="C15">
        <f t="shared" si="0"/>
        <v>75</v>
      </c>
      <c r="D15">
        <f t="shared" si="0"/>
        <v>27</v>
      </c>
      <c r="E15">
        <f t="shared" si="0"/>
        <v>34357</v>
      </c>
      <c r="F15">
        <f t="shared" si="0"/>
        <v>18312</v>
      </c>
      <c r="G15">
        <f t="shared" si="0"/>
        <v>4825</v>
      </c>
    </row>
    <row r="17" spans="1:7" x14ac:dyDescent="0.25">
      <c r="A17" t="s">
        <v>66</v>
      </c>
    </row>
    <row r="18" spans="1:7" x14ac:dyDescent="0.25">
      <c r="A18" t="s">
        <v>59</v>
      </c>
      <c r="B18" t="s">
        <v>60</v>
      </c>
      <c r="C18" t="s">
        <v>61</v>
      </c>
      <c r="D18" t="s">
        <v>62</v>
      </c>
      <c r="E18" t="s">
        <v>63</v>
      </c>
      <c r="F18" t="s">
        <v>64</v>
      </c>
      <c r="G18" t="s">
        <v>65</v>
      </c>
    </row>
    <row r="19" spans="1:7" x14ac:dyDescent="0.25">
      <c r="A19" t="s">
        <v>132</v>
      </c>
      <c r="B19">
        <v>11</v>
      </c>
      <c r="C19">
        <v>1</v>
      </c>
      <c r="D19">
        <v>9</v>
      </c>
      <c r="E19">
        <v>7486</v>
      </c>
      <c r="F19">
        <v>0</v>
      </c>
      <c r="G19">
        <v>12631</v>
      </c>
    </row>
    <row r="20" spans="1:7" x14ac:dyDescent="0.25">
      <c r="A20" t="s">
        <v>133</v>
      </c>
      <c r="B20">
        <v>17</v>
      </c>
      <c r="C20">
        <v>2</v>
      </c>
      <c r="D20">
        <v>8</v>
      </c>
      <c r="E20">
        <v>8562</v>
      </c>
      <c r="F20">
        <v>0</v>
      </c>
      <c r="G20">
        <v>1959</v>
      </c>
    </row>
    <row r="21" spans="1:7" x14ac:dyDescent="0.25">
      <c r="A21" t="s">
        <v>134</v>
      </c>
      <c r="B21">
        <v>7</v>
      </c>
      <c r="C21">
        <v>0</v>
      </c>
      <c r="D21">
        <v>10</v>
      </c>
      <c r="E21">
        <v>5940</v>
      </c>
      <c r="F21">
        <v>0</v>
      </c>
      <c r="G21">
        <v>0</v>
      </c>
    </row>
    <row r="22" spans="1:7" x14ac:dyDescent="0.25">
      <c r="A22" t="s">
        <v>135</v>
      </c>
      <c r="B22">
        <v>15</v>
      </c>
      <c r="C22">
        <v>15</v>
      </c>
      <c r="D22">
        <v>8</v>
      </c>
      <c r="E22">
        <v>5820</v>
      </c>
      <c r="F22">
        <v>8995</v>
      </c>
      <c r="G22">
        <v>0</v>
      </c>
    </row>
    <row r="23" spans="1:7" x14ac:dyDescent="0.25">
      <c r="A23" t="s">
        <v>136</v>
      </c>
      <c r="B23">
        <v>5</v>
      </c>
      <c r="C23">
        <v>13</v>
      </c>
      <c r="D23">
        <v>7</v>
      </c>
      <c r="E23">
        <v>2882</v>
      </c>
      <c r="F23">
        <v>7704</v>
      </c>
      <c r="G23">
        <v>0</v>
      </c>
    </row>
    <row r="24" spans="1:7" x14ac:dyDescent="0.25">
      <c r="A24" t="s">
        <v>67</v>
      </c>
      <c r="B24">
        <f>SUM(B19:B23)</f>
        <v>55</v>
      </c>
      <c r="C24">
        <f t="shared" ref="C24:G24" si="1">SUM(C19:C23)</f>
        <v>31</v>
      </c>
      <c r="D24">
        <f t="shared" si="1"/>
        <v>42</v>
      </c>
      <c r="E24">
        <f t="shared" si="1"/>
        <v>30690</v>
      </c>
      <c r="F24">
        <f t="shared" si="1"/>
        <v>16699</v>
      </c>
      <c r="G24">
        <f t="shared" si="1"/>
        <v>14590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30E10BE9-A6FC-41CD-AB33-79935E2A2B8E}">
          <x14:formula1>
            <xm:f>Data!$B$2:$B$6</xm:f>
          </x14:formula1>
          <xm:sqref>B5</xm:sqref>
        </x14:dataValidation>
        <x14:dataValidation type="list" allowBlank="1" showInputMessage="1" showErrorMessage="1" xr:uid="{5842FC4C-24C3-43FB-ADD5-AFD8ACF3D09A}">
          <x14:formula1>
            <xm:f>Data!$C$2:$C$4</xm:f>
          </x14:formula1>
          <xm:sqref>B2</xm:sqref>
        </x14:dataValidation>
        <x14:dataValidation type="list" allowBlank="1" showInputMessage="1" showErrorMessage="1" xr:uid="{ED6657B3-7282-4DAA-A785-774E8E214E8B}">
          <x14:formula1>
            <xm:f>Data!$A$2:$A$42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Match1</vt:lpstr>
      <vt:lpstr>Match2</vt:lpstr>
      <vt:lpstr>Match3</vt:lpstr>
      <vt:lpstr>Match4</vt:lpstr>
      <vt:lpstr>Match5</vt:lpstr>
      <vt:lpstr>Match6</vt:lpstr>
      <vt:lpstr>Match7</vt:lpstr>
      <vt:lpstr>Match8</vt:lpstr>
      <vt:lpstr>Match9</vt:lpstr>
      <vt:lpstr>Match10</vt:lpstr>
      <vt:lpstr>Overview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Patton</dc:creator>
  <cp:lastModifiedBy>Jeffrey Patton</cp:lastModifiedBy>
  <dcterms:created xsi:type="dcterms:W3CDTF">2025-01-07T06:03:50Z</dcterms:created>
  <dcterms:modified xsi:type="dcterms:W3CDTF">2025-01-11T04:31:02Z</dcterms:modified>
</cp:coreProperties>
</file>